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9e841a0fb44b89" /></Relationships>
</file>

<file path=xl/workbook.xml><?xml version="1.0" encoding="utf-8"?>
<x:workbook xmlns:x="http://schemas.openxmlformats.org/spreadsheetml/2006/main">
  <x:sheets>
    <x:sheet xmlns:r="http://schemas.openxmlformats.org/officeDocument/2006/relationships" name="Dashboard" sheetId="1" r:id="R8454d1c9495a4d3c"/>
    <x:sheet xmlns:r="http://schemas.openxmlformats.org/officeDocument/2006/relationships" name="Pipeline" sheetId="2" r:id="R3bdfbe09c89541a5"/>
    <x:sheet xmlns:r="http://schemas.openxmlformats.org/officeDocument/2006/relationships" name="Evidence" sheetId="3" r:id="R7b06517c433d4577"/>
    <x:sheet xmlns:r="http://schemas.openxmlformats.org/officeDocument/2006/relationships" name="Pass_Log" sheetId="4" r:id="Rc2f4eea5e10046cc"/>
    <x:sheet xmlns:r="http://schemas.openxmlformats.org/officeDocument/2006/relationships" name="Decision_Log" sheetId="5" r:id="Raf2f67c61f7f4a83"/>
    <x:sheet xmlns:r="http://schemas.openxmlformats.org/officeDocument/2006/relationships" name="Stage_Map" sheetId="6" r:id="Rabdb90d6e43947c1"/>
    <x:sheet xmlns:r="http://schemas.openxmlformats.org/officeDocument/2006/relationships" name="Guide" sheetId="7" r:id="R91f62b373e8b4886"/>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Red](#,##0.0);-"/>
    <x:numFmt numFmtId="201" formatCode="0;[Red](0);-"/>
    <x:numFmt numFmtId="202" formatCode="m/d/yyyy"/>
  </x:numFmts>
  <x:fonts count="10">
    <x:font>
      <x:sz val="11"/>
      <x:name val="Carlito"/>
    </x:font>
    <x:font>
      <x:b/>
      <x:sz val="16"/>
      <x:color rgb="FFFFFFFF"/>
      <x:name val="Carlito"/>
    </x:font>
    <x:font>
      <x:i/>
      <x:sz val="9"/>
      <x:color rgb="FF666666"/>
      <x:name val="Carlito"/>
    </x:font>
    <x:font>
      <x:b/>
      <x:sz val="11"/>
      <x:color rgb="FFFFFFFF"/>
      <x:name val="Carlito"/>
    </x:font>
    <x:font>
      <x:b/>
      <x:sz val="10"/>
      <x:color rgb="FF000000"/>
      <x:name val="Carlito"/>
    </x:font>
    <x:font>
      <x:b/>
      <x:sz val="16"/>
      <x:color rgb="FF008000"/>
      <x:name val="Carlito"/>
    </x:font>
    <x:font>
      <x:sz val="11"/>
      <x:color rgb="FF000000"/>
      <x:name val="Carlito"/>
    </x:font>
    <x:font>
      <x:sz val="11"/>
      <x:color rgb="FF008000"/>
      <x:name val="Carlito"/>
    </x:font>
    <x:font>
      <x:b/>
      <x:sz val="11"/>
      <x:name val="Carlito"/>
    </x:font>
    <x:font>
      <x:sz val="11"/>
      <x:color rgb="FF0000FF"/>
      <x:name val="Carlito"/>
    </x:font>
  </x:fonts>
  <x:fills count="7">
    <x:fill>
      <x:patternFill patternType="none"/>
    </x:fill>
    <x:fill>
      <x:patternFill patternType="gray125"/>
    </x:fill>
    <x:fill>
      <x:patternFill patternType="solid">
        <x:fgColor rgb="FF0B1F33"/>
      </x:patternFill>
    </x:fill>
    <x:fill>
      <x:patternFill patternType="solid">
        <x:fgColor rgb="FFF7F9FB"/>
      </x:patternFill>
    </x:fill>
    <x:fill>
      <x:patternFill patternType="solid">
        <x:fgColor rgb="FF163A5F"/>
      </x:patternFill>
    </x:fill>
    <x:fill>
      <x:patternFill patternType="solid">
        <x:fgColor rgb="FFE9EEF3"/>
      </x:patternFill>
    </x:fill>
    <x:fill>
      <x:patternFill patternType="solid">
        <x:fgColor rgb="FFFFFFFF"/>
      </x:patternFill>
    </x:fill>
  </x:fills>
  <x:borders count="2">
    <x:border/>
    <x:border/>
  </x:borders>
  <x:cellStyleXfs count="1">
    <x:xf numFmtId="0" fontId="0" fillId="0" borderId="0"/>
  </x:cellStyleXfs>
  <x:cellXfs count="9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left"/>
    </x:xf>
    <x:xf numFmtId="0" fontId="3" fillId="4" borderId="0" xfId="0" applyNumberFormat="1" applyFont="1" applyFill="1" applyBorder="1" applyAlignment="1">
      <x:alignment horizontal="left"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left"/>
    </x:xf>
    <x:xf numFmtId="0" fontId="3" fillId="4" borderId="1" xfId="0" applyNumberFormat="1" applyFont="1" applyFill="1" applyBorder="1" applyAlignment="1">
      <x:alignment horizontal="left" vertical="center"/>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0" xfId="0" applyNumberFormat="1" applyFont="1" applyFill="1" applyBorder="1" applyAlignment="1">
      <x:alignment horizontal="center"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4" fillId="5" borderId="1" xfId="0" applyNumberFormat="1" applyFont="1" applyFill="1" applyBorder="1" applyAlignment="1">
      <x:alignment horizontal="center"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5" fillId="6" borderId="0" xfId="0" applyNumberFormat="1" applyFont="1" applyFill="1" applyBorder="1" applyAlignment="1">
      <x:alignment horizontal="center" vertic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horizontal="center"/>
    </x:xf>
    <x:xf numFmtId="0" fontId="5" fillId="6" borderId="1" xfId="0" applyNumberFormat="1" applyFont="1" applyFill="1" applyBorder="1" applyAlignment="1">
      <x:alignment horizontal="center" vertical="center"/>
    </x:xf>
    <x:xf numFmtId="0" fontId="6" fillId="0" borderId="0" xfId="0" applyNumberFormat="1" applyFont="1" applyFill="1" applyBorder="1"/>
    <x:xf numFmtId="0" fontId="6" fillId="0" borderId="1" xfId="0" applyNumberFormat="1" applyFont="1" applyFill="1" applyBorder="1"/>
    <x:xf numFmtId="0" fontId="7" fillId="0" borderId="0" xfId="0" applyNumberFormat="1" applyFont="1" applyFill="1" applyBorder="1"/>
    <x:xf numFmtId="0" fontId="7" fillId="0" borderId="1" xfId="0" applyNumberFormat="1" applyFont="1" applyFill="1" applyBorder="1"/>
    <x:xf numFmtId="0" fontId="7" fillId="0" borderId="0" xfId="0" applyNumberFormat="1" applyFont="1" applyFill="1" applyBorder="1" applyAlignment="1">
      <x:alignment horizontal="right"/>
    </x:xf>
    <x:xf numFmtId="0" fontId="7" fillId="0" borderId="1" xfId="0" applyNumberFormat="1" applyFont="1" applyFill="1" applyBorder="1" applyAlignment="1">
      <x:alignment horizontal="right"/>
    </x:xf>
    <x:xf numFmtId="0" fontId="8" fillId="0" borderId="0" xfId="0" applyNumberFormat="1" applyFont="1" applyFill="1" applyBorder="1"/>
    <x:xf numFmtId="0" fontId="8" fillId="0" borderId="1" xfId="0" applyNumberFormat="1" applyFont="1" applyFill="1" applyBorder="1"/>
    <x:xf numFmtId="0" fontId="8"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8"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8"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9" fillId="0" borderId="0" xfId="0" applyNumberFormat="1" applyFont="1" applyFill="1" applyBorder="1"/>
    <x:xf numFmtId="0" fontId="9" fillId="0" borderId="1" xfId="0" applyNumberFormat="1" applyFont="1" applyFill="1" applyBorder="1"/>
    <x:xf numFmtId="200" fontId="9" fillId="0" borderId="0" xfId="0" applyNumberFormat="1" applyFont="1" applyFill="1" applyBorder="1"/>
    <x:xf numFmtId="200" fontId="6" fillId="0" borderId="0" xfId="0" applyNumberFormat="1" applyFont="1" applyFill="1" applyBorder="1"/>
    <x:xf numFmtId="200" fontId="9" fillId="0" borderId="1" xfId="0" applyNumberFormat="1" applyFont="1" applyFill="1" applyBorder="1"/>
    <x:xf numFmtId="200" fontId="6" fillId="0" borderId="1" xfId="0" applyNumberFormat="1" applyFont="1" applyFill="1" applyBorder="1"/>
    <x:xf numFmtId="201" fontId="6" fillId="0" borderId="0" xfId="0" applyNumberFormat="1" applyFont="1" applyFill="1" applyBorder="1"/>
    <x:xf numFmtId="201" fontId="6" fillId="0" borderId="1" xfId="0" applyNumberFormat="1" applyFont="1" applyFill="1" applyBorder="1"/>
    <x:xf numFmtId="202" fontId="9" fillId="0" borderId="0" xfId="0" applyNumberFormat="1" applyFont="1" applyFill="1" applyBorder="1"/>
    <x:xf numFmtId="202" fontId="9" fillId="0" borderId="1" xfId="0" applyNumberFormat="1" applyFont="1" applyFill="1" applyBorder="1"/>
    <x:xf numFmtId="0" fontId="9" fillId="0" borderId="0" xfId="0" applyNumberFormat="1" applyFont="1" applyFill="1" applyBorder="1" applyAlignment="1">
      <x:alignment wrapText="1"/>
    </x:xf>
    <x:xf numFmtId="200" fontId="9" fillId="0" borderId="0" xfId="0" applyNumberFormat="1" applyFont="1" applyFill="1" applyBorder="1" applyAlignment="1">
      <x:alignment wrapText="1"/>
    </x:xf>
    <x:xf numFmtId="200" fontId="6" fillId="0" borderId="0" xfId="0" applyNumberFormat="1" applyFont="1" applyFill="1" applyBorder="1" applyAlignment="1">
      <x:alignment wrapText="1"/>
    </x:xf>
    <x:xf numFmtId="202" fontId="9" fillId="0" borderId="0" xfId="0" applyNumberFormat="1" applyFont="1" applyFill="1" applyBorder="1" applyAlignment="1">
      <x:alignment wrapText="1"/>
    </x:xf>
    <x:xf numFmtId="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0" fontId="9" fillId="0" borderId="1" xfId="0" applyNumberFormat="1" applyFont="1" applyFill="1" applyBorder="1" applyAlignment="1">
      <x:alignment wrapText="1"/>
    </x:xf>
    <x:xf numFmtId="200" fontId="9" fillId="0" borderId="1" xfId="0" applyNumberFormat="1" applyFont="1" applyFill="1" applyBorder="1" applyAlignment="1">
      <x:alignment wrapText="1"/>
    </x:xf>
    <x:xf numFmtId="200" fontId="6" fillId="0" borderId="1" xfId="0" applyNumberFormat="1" applyFont="1" applyFill="1" applyBorder="1" applyAlignment="1">
      <x:alignment wrapText="1"/>
    </x:xf>
    <x:xf numFmtId="202" fontId="9" fillId="0" borderId="1" xfId="0" applyNumberFormat="1" applyFont="1" applyFill="1" applyBorder="1" applyAlignment="1">
      <x:alignment wrapText="1"/>
    </x:xf>
    <x:xf numFmtId="0" fontId="6" fillId="0" borderId="1" xfId="0" applyNumberFormat="1" applyFont="1" applyFill="1" applyBorder="1" applyAlignment="1">
      <x:alignment wrapText="1"/>
    </x:xf>
    <x:xf numFmtId="201" fontId="6" fillId="0" borderId="1" xfId="0" applyNumberFormat="1" applyFont="1" applyFill="1" applyBorder="1" applyAlignment="1">
      <x:alignment wrapText="1"/>
    </x:xf>
    <x:xf numFmtId="0" fontId="4" fillId="5" borderId="0" xfId="0" applyNumberFormat="1" applyFont="1" applyFill="1" applyBorder="1" applyAlignment="1">
      <x:alignment horizontal="center" vertical="top" wrapText="1"/>
    </x:xf>
    <x:xf numFmtId="0" fontId="9" fillId="0" borderId="0" xfId="0" applyNumberFormat="1" applyFont="1" applyFill="1" applyBorder="1" applyAlignment="1">
      <x:alignment vertical="top" wrapText="1"/>
    </x:xf>
    <x:xf numFmtId="200" fontId="9" fillId="0" borderId="0"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2" fontId="9"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201" fontId="6" fillId="0" borderId="0" xfId="0" applyNumberFormat="1" applyFont="1" applyFill="1" applyBorder="1" applyAlignment="1">
      <x:alignment vertical="top" wrapText="1"/>
    </x:xf>
    <x:xf numFmtId="0" fontId="4" fillId="5" borderId="1" xfId="0" applyNumberFormat="1" applyFont="1" applyFill="1" applyBorder="1" applyAlignment="1">
      <x:alignment horizontal="center" vertical="top" wrapText="1"/>
    </x:xf>
    <x:xf numFmtId="0" fontId="9" fillId="0" borderId="1" xfId="0" applyNumberFormat="1" applyFont="1" applyFill="1" applyBorder="1" applyAlignment="1">
      <x:alignment vertical="top" wrapText="1"/>
    </x:xf>
    <x:xf numFmtId="200" fontId="9" fillId="0" borderId="1"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202" fontId="9" fillId="0" borderId="1" xfId="0" applyNumberFormat="1" applyFont="1" applyFill="1" applyBorder="1" applyAlignment="1">
      <x:alignment vertical="top" wrapText="1"/>
    </x:xf>
    <x:xf numFmtId="0" fontId="6" fillId="0" borderId="1" xfId="0" applyNumberFormat="1" applyFont="1" applyFill="1" applyBorder="1" applyAlignment="1">
      <x:alignment vertical="top" wrapText="1"/>
    </x:xf>
    <x:xf numFmtId="201" fontId="6" fillId="0" borderId="1" xfId="0" applyNumberFormat="1" applyFont="1" applyFill="1" applyBorder="1" applyAlignment="1">
      <x:alignment vertical="top" wrapText="1"/>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wrapText="1"/>
    </x:xf>
  </x:cellXfs>
  <x:cellStyles count="1">
    <x:cellStyle name="Normal" xfId="0"/>
  </x:cellStyles>
  <x:dxfs count="9">
    <x:dxf>
      <x:font>
        <x:b/>
        <x:color rgb="FFC00000"/>
      </x:font>
      <x:fill>
        <x:patternFill patternType="solid">
          <x:bgColor rgb="FFFCE4D6"/>
        </x:patternFill>
      </x:fill>
    </x:dxf>
    <x:dxf>
      <x:font>
        <x:b/>
      </x:font>
      <x:fill>
        <x:patternFill patternType="solid">
          <x:bgColor rgb="FFFFF2CC"/>
        </x:patternFill>
      </x:fill>
    </x:dxf>
    <x:dxf>
      <x:font>
        <x:b/>
        <x:color rgb="FF006100"/>
      </x:font>
      <x:fill>
        <x:patternFill patternType="solid">
          <x:bgColor rgb="FFE2F0D9"/>
        </x:patternFill>
      </x:fill>
    </x:dxf>
    <x:dxf>
      <x:font>
        <x:b/>
        <x:color rgb="FFC00000"/>
      </x:font>
      <x:fill>
        <x:patternFill patternType="solid">
          <x:bgColor rgb="FFFCE4D6"/>
        </x:patternFill>
      </x:fill>
    </x:dxf>
    <x:dxf>
      <x:font>
        <x:b/>
        <x:color rgb="FFC00000"/>
      </x:font>
      <x:fill>
        <x:patternFill patternType="solid">
          <x:bgColor rgb="FFFCE4D6"/>
        </x:patternFill>
      </x:fill>
    </x:dxf>
    <x:dxf>
      <x:fill>
        <x:patternFill patternType="solid">
          <x:bgColor rgb="FFE2F0D9"/>
        </x:patternFill>
      </x:fill>
    </x:dxf>
    <x:dxf>
      <x:font>
        <x:b/>
        <x:color rgb="FFC00000"/>
      </x:font>
      <x:fill>
        <x:patternFill patternType="solid">
          <x:bgColor rgb="FFFCE4D6"/>
        </x:patternFill>
      </x:fill>
    </x:dxf>
    <x:dxf>
      <x:fill>
        <x:patternFill patternType="solid">
          <x:bgColor rgb="FFFFF2CC"/>
        </x:patternFill>
      </x:fill>
    </x:dxf>
    <x:dxf>
      <x:fill>
        <x:patternFill patternType="solid">
          <x:bgColor rgb="FFDDEB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21524298a2f45e0" /><Relationship Type="http://schemas.openxmlformats.org/officeDocument/2006/relationships/theme" Target="/xl/theme/theme1.xml" Id="Ra5a6b140655d43bf" /><Relationship Type="http://schemas.openxmlformats.org/officeDocument/2006/relationships/sharedStrings" Target="/xl/sharedStrings.xml" Id="Reea96d61622549ab" /><Relationship Type="http://schemas.openxmlformats.org/officeDocument/2006/relationships/worksheet" Target="/xl/worksheets/sheet1.xml" Id="R8454d1c9495a4d3c" /><Relationship Type="http://schemas.openxmlformats.org/officeDocument/2006/relationships/worksheet" Target="/xl/worksheets/sheet2.xml" Id="R3bdfbe09c89541a5" /><Relationship Type="http://schemas.openxmlformats.org/officeDocument/2006/relationships/worksheet" Target="/xl/worksheets/sheet3.xml" Id="R7b06517c433d4577" /><Relationship Type="http://schemas.openxmlformats.org/officeDocument/2006/relationships/worksheet" Target="/xl/worksheets/sheet4.xml" Id="Rc2f4eea5e10046cc" /><Relationship Type="http://schemas.openxmlformats.org/officeDocument/2006/relationships/worksheet" Target="/xl/worksheets/sheet5.xml" Id="Raf2f67c61f7f4a83" /><Relationship Type="http://schemas.openxmlformats.org/officeDocument/2006/relationships/worksheet" Target="/xl/worksheets/sheet6.xml" Id="Rabdb90d6e43947c1" /><Relationship Type="http://schemas.openxmlformats.org/officeDocument/2006/relationships/worksheet" Target="/xl/worksheets/sheet7.xml" Id="R91f62b373e8b4886" /></Relationships>
</file>

<file path=xl/drawings/_rels/drawing1.xml.rels>&#65279;<?xml version="1.0" encoding="utf-8"?><Relationships xmlns="http://schemas.openxmlformats.org/package/2006/relationships"><Relationship Type="http://schemas.openxmlformats.org/officeDocument/2006/relationships/chart" Target="/xl/drawings/charts/chart1.xml" Id="R909637346591418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Targets by stage</a:t>
            </a:r>
          </a:p>
        </c:rich>
      </c:tx>
    </c:title>
    <c:plotArea>
      <c:barChart>
        <c:barDir val="col"/>
        <c:varyColors val="0"/>
        <c:ser>
          <c:idx val="0"/>
          <c:order val="0"/>
          <c:tx>
            <c:v>Series 1</c:v>
          </c:tx>
          <c:cat>
            <c:strRef>
              <c:f>'Dashboard'!$A$12:$A$22</c:f>
              <c:strCache>
                <c:ptCount val="0"/>
              </c:strCache>
            </c:strRef>
          </c:cat>
          <c:val>
            <c:numRef>
              <c:f>'Dashboard'!$B$12:$B$22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10</xdr:row>
      <xdr:rowOff>0</xdr:rowOff>
    </xdr:from>
    <xdr:to>
      <xdr:col>8</xdr:col>
      <xdr:colOff>0</xdr:colOff>
      <xdr:row>23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09637346591418b"/>
        </a:graphicData>
      </a:graphic>
    </xdr:graphicFrame>
    <xdr:clientData/>
  </xdr:twoCellAnchor>
</xdr:wsDr>
</file>

<file path=xl/tables/table1.xml><?xml version="1.0" encoding="utf-8"?>
<x:table xmlns:x="http://schemas.openxmlformats.org/spreadsheetml/2006/main" id="1" name="TargetPipeline" displayName="TargetPipeline" ref="A3:AF103" headerRowCount="1" totalsRowCount="0" totalsRowShown="0">
  <x:tableColumns count="32">
    <x:tableColumn id="1" name="Target ID"/>
    <x:tableColumn id="2" name="Target / Company"/>
    <x:tableColumn id="3" name="Sector"/>
    <x:tableColumn id="4" name="Geography"/>
    <x:tableColumn id="5" name="Owner"/>
    <x:tableColumn id="6" name="Tier"/>
    <x:tableColumn id="7" name="Stage"/>
    <x:tableColumn id="8" name="Status"/>
    <x:tableColumn id="9" name="Strategic Fit&#10;(1-5)"/>
    <x:tableColumn id="10" name="Scarcity&#10;(1-5)"/>
    <x:tableColumn id="11" name="Seller Willingness&#10;(1-5)"/>
    <x:tableColumn id="12" name="Control Clarity&#10;(1-5)"/>
    <x:tableColumn id="13" name="Evidence Quality"/>
    <x:tableColumn id="14" name="Est. EV&#10;($mm)"/>
    <x:tableColumn id="15" name="Private Price Ceiling&#10;($mm)"/>
    <x:tableColumn id="16" name="Price Headroom&#10;($mm)"/>
    <x:tableColumn id="17" name="Last Touch"/>
    <x:tableColumn id="18" name="Days Since Touch"/>
    <x:tableColumn id="19" name="Next Decision"/>
    <x:tableColumn id="20" name="Next Action"/>
    <x:tableColumn id="21" name="Action Owner"/>
    <x:tableColumn id="22" name="Action Due"/>
    <x:tableColumn id="23" name="Days to Due"/>
    <x:tableColumn id="24" name="Key Dependency / Risk"/>
    <x:tableColumn id="25" name="Consequence"/>
    <x:tableColumn id="26" name="Priority Score"/>
    <x:tableColumn id="27" name="Process Health"/>
    <x:tableColumn id="28" name="Pass Reason Category"/>
    <x:tableColumn id="29" name="Reopen Trigger"/>
    <x:tableColumn id="30" name="Source / Evidence"/>
    <x:tableColumn id="31" name="Review Date"/>
    <x:tableColumn id="32" name="Notes"/>
  </x:tableColumns>
  <x:tableStyleInfo name="TableStyleMedium2" showFirstColumn="0" showLastColumn="0" showRowStripes="1" showColumnStripes="0"/>
</x:table>
</file>

<file path=xl/tables/table2.xml><?xml version="1.0" encoding="utf-8"?>
<x:table xmlns:x="http://schemas.openxmlformats.org/spreadsheetml/2006/main" id="2" name="EvidenceRegister" displayName="EvidenceRegister" ref="A3:N103" headerRowCount="1" totalsRowCount="0" totalsRowShown="0">
  <x:tableColumns count="14">
    <x:tableColumn id="1" name="Evidence ID"/>
    <x:tableColumn id="2" name="Target ID"/>
    <x:tableColumn id="3" name="Claim / Question"/>
    <x:tableColumn id="4" name="Evidence Type"/>
    <x:tableColumn id="5" name="Source / URL / Document"/>
    <x:tableColumn id="6" name="Source Date"/>
    <x:tableColumn id="7" name="Review Date"/>
    <x:tableColumn id="8" name="Evidence Quality"/>
    <x:tableColumn id="9" name="Direction"/>
    <x:tableColumn id="10" name="Decision Impact"/>
    <x:tableColumn id="11" name="Consequence"/>
    <x:tableColumn id="12" name="Owner"/>
    <x:tableColumn id="13" name="Next Evidence Needed"/>
    <x:tableColumn id="14" name="Notes"/>
  </x:tableColumns>
  <x:tableStyleInfo name="TableStyleMedium2" showFirstColumn="0" showLastColumn="0" showRowStripes="1" showColumnStripes="0"/>
</x:table>
</file>

<file path=xl/tables/table3.xml><?xml version="1.0" encoding="utf-8"?>
<x:table xmlns:x="http://schemas.openxmlformats.org/spreadsheetml/2006/main" id="3" name="PassLog" displayName="PassLog" ref="A3:O103" headerRowCount="1" totalsRowCount="0" totalsRowShown="0">
  <x:tableColumns count="15">
    <x:tableColumn id="1" name="Pass ID"/>
    <x:tableColumn id="2" name="Target ID"/>
    <x:tableColumn id="3" name="Target"/>
    <x:tableColumn id="4" name="Pass Date"/>
    <x:tableColumn id="5" name="Stage at Pass"/>
    <x:tableColumn id="6" name="Reason Category"/>
    <x:tableColumn id="7" name="Detailed Rationale"/>
    <x:tableColumn id="8" name="Reopen Trigger"/>
    <x:tableColumn id="9" name="Signal to Monitor"/>
    <x:tableColumn id="10" name="Owner"/>
    <x:tableColumn id="11" name="Review Date"/>
    <x:tableColumn id="12" name="Reopened?"/>
    <x:tableColumn id="13" name="Reopened Date"/>
    <x:tableColumn id="14" name="New Stage"/>
    <x:tableColumn id="15" name="Evidence / Source"/>
  </x:tableColumns>
  <x:tableStyleInfo name="TableStyleMedium2" showFirstColumn="0" showLastColumn="0" showRowStripes="1" showColumnStripes="0"/>
</x:table>
</file>

<file path=xl/tables/table4.xml><?xml version="1.0" encoding="utf-8"?>
<x:table xmlns:x="http://schemas.openxmlformats.org/spreadsheetml/2006/main" id="4" name="DecisionLog" displayName="DecisionLog" ref="A3:P103" headerRowCount="1" totalsRowCount="0" totalsRowShown="0">
  <x:tableColumns count="16">
    <x:tableColumn id="1" name="Decision ID"/>
    <x:tableColumn id="2" name="Date"/>
    <x:tableColumn id="3" name="Target ID"/>
    <x:tableColumn id="4" name="Target"/>
    <x:tableColumn id="5" name="Gate / Decision"/>
    <x:tableColumn id="6" name="Decision"/>
    <x:tableColumn id="7" name="Decision Owner"/>
    <x:tableColumn id="8" name="Rationale"/>
    <x:tableColumn id="9" name="Evidence Ref(s)"/>
    <x:tableColumn id="10" name="Est. EV ($mm)"/>
    <x:tableColumn id="11" name="Private Ceiling ($mm)"/>
    <x:tableColumn id="12" name="Consequence"/>
    <x:tableColumn id="13" name="Conditions"/>
    <x:tableColumn id="14" name="Reopen Trigger"/>
    <x:tableColumn id="15" name="Next Decision Date"/>
    <x:tableColumn id="16"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397082212db7490b" /></Relationships>
</file>

<file path=xl/worksheets/_rels/sheet2.xml.rels>&#65279;<?xml version="1.0" encoding="utf-8"?><Relationships xmlns="http://schemas.openxmlformats.org/package/2006/relationships"><Relationship Type="http://schemas.openxmlformats.org/officeDocument/2006/relationships/table" Target="/xl/tables/table1.xml" Id="R4c66778dff034f18" /></Relationships>
</file>

<file path=xl/worksheets/_rels/sheet3.xml.rels>&#65279;<?xml version="1.0" encoding="utf-8"?><Relationships xmlns="http://schemas.openxmlformats.org/package/2006/relationships"><Relationship Type="http://schemas.openxmlformats.org/officeDocument/2006/relationships/table" Target="/xl/tables/table2.xml" Id="R9db899b2391543e2" /></Relationships>
</file>

<file path=xl/worksheets/_rels/sheet4.xml.rels>&#65279;<?xml version="1.0" encoding="utf-8"?><Relationships xmlns="http://schemas.openxmlformats.org/package/2006/relationships"><Relationship Type="http://schemas.openxmlformats.org/officeDocument/2006/relationships/table" Target="/xl/tables/table3.xml" Id="R6880bdb109da442a" /></Relationships>
</file>

<file path=xl/worksheets/_rels/sheet5.xml.rels>&#65279;<?xml version="1.0" encoding="utf-8"?><Relationships xmlns="http://schemas.openxmlformats.org/package/2006/relationships"><Relationship Type="http://schemas.openxmlformats.org/officeDocument/2006/relationships/table" Target="/xl/tables/table4.xml" Id="R2693fc8981db4ddf" /></Relationships>
</file>

<file path=xl/worksheets/sheet1.xml><?xml version="1.0" encoding="utf-8"?>
<x:worksheet xmlns:x="http://schemas.openxmlformats.org/spreadsheetml/2006/main">
  <x:sheetFormatPr defaultRowHeight="15"/>
  <x:cols>
    <x:col min="1" max="1" width="22" hidden="0" customWidth="1"/>
    <x:col min="2" max="2" width="35"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28" customHeight="1">
      <x:c r="A1" s="5" t="str">
        <x:v>Acquisition Target Pipeline &amp; Deal Funnel</x:v>
      </x:c>
      <x:c r="B1" s="5"/>
      <x:c r="C1" s="5"/>
      <x:c r="D1" s="5"/>
      <x:c r="E1" s="5"/>
      <x:c r="F1" s="5"/>
      <x:c r="G1" s="5"/>
      <x:c r="H1" s="5"/>
    </x:row>
    <x:row r="2" ht="34" customHeight="1">
      <x:c r="A2" s="12" t="str">
        <x:v>A Corp Dev operating view: preserve the mandate, prioritize scarce and transactible targets, make the next decision explicit, and remember why the team passed.</x:v>
      </x:c>
      <x:c r="B2" s="12"/>
      <x:c r="C2" s="12"/>
      <x:c r="D2" s="12"/>
      <x:c r="E2" s="12"/>
      <x:c r="F2" s="12"/>
      <x:c r="G2" s="12"/>
      <x:c r="H2" s="12"/>
    </x:row>
    <x:row r="3" ht="18" customHeight="1"/>
    <x:row r="4" ht="18" customHeight="1">
      <x:c r="A4" s="19" t="str">
        <x:v>EXECUTIVE COMMAND VIEW</x:v>
      </x:c>
      <x:c r="B4" s="19"/>
      <x:c r="C4" s="19"/>
      <x:c r="D4" s="19"/>
      <x:c r="E4" s="19"/>
      <x:c r="F4" s="19"/>
      <x:c r="G4" s="19"/>
      <x:c r="H4" s="19"/>
    </x:row>
    <x:row r="5" ht="18" customHeight="1">
      <x:c r="A5" s="28" t="str">
        <x:v>Active targets</x:v>
      </x:c>
      <x:c r="B5" s="28" t="str">
        <x:v>Priority targets</x:v>
      </x:c>
      <x:c r="C5" s="28" t="str">
        <x:v>Stale &gt;14 days</x:v>
      </x:c>
      <x:c r="D5" s="28" t="str">
        <x:v>Overdue actions</x:v>
      </x:c>
    </x:row>
    <x:row r="6" ht="18" customHeight="1">
      <x:c r="A6" s="37" t="n">
        <x:f>COUNTIF(Pipeline!$H$4:$H$103,"Active")</x:f>
        <x:v>4</x:v>
      </x:c>
      <x:c r="B6" s="37" t="n">
        <x:f>COUNTIFS(Pipeline!$H$4:$H$103,"Active",Pipeline!$Z$4:$Z$103,"&gt;=65")</x:f>
        <x:v>4</x:v>
      </x:c>
      <x:c r="C6" s="37" t="n">
        <x:f>COUNTIFS(Pipeline!$H$4:$H$103,"Active",Pipeline!$R$4:$R$103,"&gt;14")</x:f>
        <x:v>1</x:v>
      </x:c>
      <x:c r="D6" s="37" t="n">
        <x:f>COUNTIFS(Pipeline!$H$4:$H$103,"Active",Pipeline!$W$4:$W$103,"&lt;0")</x:f>
        <x:v>0</x:v>
      </x:c>
    </x:row>
    <x:row r="7" ht="18" customHeight="1"/>
    <x:row r="8" ht="18" customHeight="1">
      <x:c r="A8" s="28" t="str">
        <x:v>NDA or later</x:v>
      </x:c>
      <x:c r="B8" s="28" t="str">
        <x:v>LOI or later</x:v>
      </x:c>
      <x:c r="C8" s="28" t="str">
        <x:v>Passed</x:v>
      </x:c>
      <x:c r="D8" s="28" t="str">
        <x:v>Closed</x:v>
      </x:c>
    </x:row>
    <x:row r="9" ht="18" customHeight="1">
      <x:c r="A9" s="37" t="n">
        <x:f>COUNTIF(Pipeline!$G$4:$G$103,"NDA")+COUNTIF(Pipeline!$G$4:$G$103,"Materials")+COUNTIF(Pipeline!$G$4:$G$103,"First Look")+COUNTIF(Pipeline!$G$4:$G$103,"LOI")+COUNTIF(Pipeline!$G$4:$G$103,"Diligence")+COUNTIF(Pipeline!$G$4:$G$103,"Signing")+COUNTIF(Pipeline!$G$4:$G$103,"Closed")</x:f>
        <x:v>2</x:v>
      </x:c>
      <x:c r="B9" s="37" t="n">
        <x:f>COUNTIF(Pipeline!$G$4:$G$103,"LOI")+COUNTIF(Pipeline!$G$4:$G$103,"Diligence")+COUNTIF(Pipeline!$G$4:$G$103,"Signing")+COUNTIF(Pipeline!$G$4:$G$103,"Closed")</x:f>
        <x:v>0</x:v>
      </x:c>
      <x:c r="C9" s="37" t="n">
        <x:f>COUNTIF(Pipeline!$H$4:$H$103,"Passed")</x:f>
        <x:v>1</x:v>
      </x:c>
      <x:c r="D9" s="37" t="n">
        <x:f>COUNTIF(Pipeline!$H$4:$H$103,"Closed")</x:f>
        <x:v>0</x:v>
      </x:c>
    </x:row>
    <x:row r="10" ht="18" customHeight="1"/>
    <x:row r="11" ht="18" customHeight="1">
      <x:c r="A11" s="19" t="str">
        <x:v>PIPELINE BY STAGE</x:v>
      </x:c>
      <x:c r="B11" s="19"/>
      <x:c r="C11" s="19"/>
    </x:row>
    <x:row r="12" ht="18" customHeight="1">
      <x:c r="A12" s="42" t="str">
        <x:v>Identified</x:v>
      </x:c>
      <x:c r="B12" s="46" t="n">
        <x:f>COUNTIF(Pipeline!$G$4:$G$103,A12)</x:f>
        <x:v>0</x:v>
      </x:c>
    </x:row>
    <x:row r="13" ht="18" customHeight="1">
      <x:c r="A13" s="42" t="str">
        <x:v>Screened</x:v>
      </x:c>
      <x:c r="B13" s="46" t="n">
        <x:f>COUNTIF(Pipeline!$G$4:$G$103,A13)</x:f>
        <x:v>2</x:v>
      </x:c>
    </x:row>
    <x:row r="14" ht="18" customHeight="1">
      <x:c r="A14" s="42" t="str">
        <x:v>Contacted</x:v>
      </x:c>
      <x:c r="B14" s="46" t="n">
        <x:f>COUNTIF(Pipeline!$G$4:$G$103,A14)</x:f>
        <x:v>1</x:v>
      </x:c>
    </x:row>
    <x:row r="15" ht="18" customHeight="1">
      <x:c r="A15" s="42" t="str">
        <x:v>Conversation</x:v>
      </x:c>
      <x:c r="B15" s="46" t="n">
        <x:f>COUNTIF(Pipeline!$G$4:$G$103,A15)</x:f>
        <x:v>1</x:v>
      </x:c>
    </x:row>
    <x:row r="16" ht="18" customHeight="1">
      <x:c r="A16" s="42" t="str">
        <x:v>NDA</x:v>
      </x:c>
      <x:c r="B16" s="46" t="n">
        <x:f>COUNTIF(Pipeline!$G$4:$G$103,A16)</x:f>
        <x:v>1</x:v>
      </x:c>
    </x:row>
    <x:row r="17" ht="18" customHeight="1">
      <x:c r="A17" s="42" t="str">
        <x:v>Materials</x:v>
      </x:c>
      <x:c r="B17" s="46" t="n">
        <x:f>COUNTIF(Pipeline!$G$4:$G$103,A17)</x:f>
        <x:v>0</x:v>
      </x:c>
    </x:row>
    <x:row r="18" ht="18" customHeight="1">
      <x:c r="A18" s="42" t="str">
        <x:v>First Look</x:v>
      </x:c>
      <x:c r="B18" s="46" t="n">
        <x:f>COUNTIF(Pipeline!$G$4:$G$103,A18)</x:f>
        <x:v>1</x:v>
      </x:c>
    </x:row>
    <x:row r="19" ht="18" customHeight="1">
      <x:c r="A19" s="42" t="str">
        <x:v>LOI</x:v>
      </x:c>
      <x:c r="B19" s="46" t="n">
        <x:f>COUNTIF(Pipeline!$G$4:$G$103,A19)</x:f>
        <x:v>0</x:v>
      </x:c>
    </x:row>
    <x:row r="20" ht="18" customHeight="1">
      <x:c r="A20" s="42" t="str">
        <x:v>Diligence</x:v>
      </x:c>
      <x:c r="B20" s="46" t="n">
        <x:f>COUNTIF(Pipeline!$G$4:$G$103,A20)</x:f>
        <x:v>0</x:v>
      </x:c>
    </x:row>
    <x:row r="21" ht="18" customHeight="1">
      <x:c r="A21" s="42" t="str">
        <x:v>Signing</x:v>
      </x:c>
      <x:c r="B21" s="46" t="n">
        <x:f>COUNTIF(Pipeline!$G$4:$G$103,A21)</x:f>
        <x:v>0</x:v>
      </x:c>
    </x:row>
    <x:row r="22" ht="18" customHeight="1">
      <x:c r="A22" s="42" t="str">
        <x:v>Closed</x:v>
      </x:c>
      <x:c r="B22" s="46" t="n">
        <x:f>COUNTIF(Pipeline!$G$4:$G$103,A22)</x:f>
        <x:v>0</x:v>
      </x:c>
    </x:row>
    <x:row r="23" ht="18" customHeight="1"/>
    <x:row r="24" ht="18" customHeight="1"/>
    <x:row r="25" ht="18" customHeight="1">
      <x:c r="A25" s="19" t="str">
        <x:v>MIKE YE OPERATING RULES</x:v>
      </x:c>
      <x:c r="B25" s="19"/>
      <x:c r="C25" s="19"/>
      <x:c r="D25" s="19"/>
      <x:c r="E25" s="19"/>
      <x:c r="F25" s="19"/>
      <x:c r="G25" s="19"/>
      <x:c r="H25" s="19"/>
    </x:row>
    <x:row r="26" ht="30" customHeight="1">
      <x:c r="A26" s="54" t="str">
        <x:v>Frame before detail.</x:v>
      </x:c>
      <x:c r="B26" s="94" t="str">
        <x:v>The target must serve the mandate; do not rewrite the mandate to fit a target the team already likes.</x:v>
      </x:c>
      <x:c r="C26" s="94"/>
      <x:c r="D26" s="94"/>
      <x:c r="E26" s="94"/>
      <x:c r="F26" s="94"/>
      <x:c r="G26" s="94"/>
      <x:c r="H26" s="94"/>
    </x:row>
    <x:row r="27" ht="30" customHeight="1">
      <x:c r="A27" s="54" t="str">
        <x:v>Transactability matters.</x:v>
      </x:c>
      <x:c r="B27" s="94" t="str">
        <x:v>Strategic fit does not matter if the owners cannot or will not sell, or control cannot credibly transfer.</x:v>
      </x:c>
      <x:c r="C27" s="94"/>
      <x:c r="D27" s="94"/>
      <x:c r="E27" s="94"/>
      <x:c r="F27" s="94"/>
      <x:c r="G27" s="94"/>
      <x:c r="H27" s="94"/>
    </x:row>
    <x:row r="28" ht="30" customHeight="1">
      <x:c r="A28" s="54" t="str">
        <x:v>Unknowns are findings.</x:v>
      </x:c>
      <x:c r="B28" s="94" t="str">
        <x:v>Missing evidence should create a specific next action, not an assumed favorable answer.</x:v>
      </x:c>
      <x:c r="C28" s="94"/>
      <x:c r="D28" s="94"/>
      <x:c r="E28" s="94"/>
      <x:c r="F28" s="94"/>
      <x:c r="G28" s="94"/>
      <x:c r="H28" s="94"/>
    </x:row>
    <x:row r="29" ht="30" customHeight="1">
      <x:c r="A29" s="54" t="str">
        <x:v>Keep the ceiling private.</x:v>
      </x:c>
      <x:c r="B29" s="94" t="str">
        <x:v>Affordability and market excitement do not erase the buyer's hard walk-away price.</x:v>
      </x:c>
      <x:c r="C29" s="94"/>
      <x:c r="D29" s="94"/>
      <x:c r="E29" s="94"/>
      <x:c r="F29" s="94"/>
      <x:c r="G29" s="94"/>
      <x:c r="H29" s="94"/>
    </x:row>
    <x:row r="30" ht="30" customHeight="1">
      <x:c r="A30" s="54" t="str">
        <x:v>Passes are assets.</x:v>
      </x:c>
      <x:c r="B30" s="94" t="str">
        <x:v>Record why the team passed, what would need to change, and what signal would justify reopening the target.</x:v>
      </x:c>
      <x:c r="C30" s="94"/>
      <x:c r="D30" s="94"/>
      <x:c r="E30" s="94"/>
      <x:c r="F30" s="94"/>
      <x:c r="G30" s="94"/>
      <x:c r="H30" s="94"/>
    </x:row>
    <x:row r="31" ht="18" customHeight="1"/>
    <x:row r="32" ht="24" customHeight="1">
      <x:c r="A32" s="12" t="str">
        <x:v>Priority Score orders work; it is not a probability of closing or an investment return. A fatal control, integrity, financing, or transferability issue overrides the score.</x:v>
      </x:c>
      <x:c r="B32" s="12"/>
      <x:c r="C32" s="12"/>
      <x:c r="D32" s="12"/>
      <x:c r="E32" s="12"/>
      <x:c r="F32" s="12"/>
      <x:c r="G32" s="12"/>
      <x:c r="H32" s="12"/>
    </x:row>
    <x:row r="33" ht="24" customHeight="1">
      <x:c r="A33" s="12"/>
      <x:c r="B33" s="12"/>
      <x:c r="C33" s="12"/>
      <x:c r="D33" s="12"/>
      <x:c r="E33" s="12"/>
      <x:c r="F33" s="12"/>
      <x:c r="G33" s="12"/>
      <x:c r="H33" s="12"/>
    </x:row>
    <x:row r="34" ht="18" customHeight="1"/>
    <x:row r="35" ht="18" customHeight="1"/>
    <x:row r="36" ht="18" customHeight="1"/>
    <x:row r="37" ht="18" customHeight="1"/>
    <x:row r="38" ht="18" customHeight="1"/>
    <x:row r="39" ht="18" customHeight="1"/>
    <x:row r="40" ht="18" customHeight="1"/>
    <x:row r="41" ht="18" customHeight="1"/>
    <x:row r="42" ht="18" customHeight="1"/>
    <x:row r="43" ht="18" customHeight="1"/>
    <x:row r="44" ht="18" customHeight="1"/>
    <x:row r="45" ht="18" customHeight="1"/>
    <x:row r="46" ht="18" customHeight="1"/>
    <x:row r="47" ht="18" customHeight="1"/>
    <x:row r="48" ht="18" customHeight="1"/>
    <x:row r="49" ht="18" customHeight="1"/>
    <x:row r="50" ht="18" customHeight="1"/>
    <x:row r="51" ht="18" customHeight="1"/>
    <x:row r="52" ht="18" customHeight="1"/>
    <x:row r="53" ht="18" customHeight="1"/>
    <x:row r="54" ht="18" customHeight="1"/>
    <x:row r="55" ht="18" customHeight="1"/>
    <x:row r="56" ht="18" customHeight="1"/>
    <x:row r="57" ht="18" customHeight="1"/>
    <x:row r="58" ht="18" customHeight="1"/>
    <x:row r="59" ht="18" customHeight="1"/>
    <x:row r="60" ht="18" customHeight="1"/>
    <x:row r="61" ht="18" customHeight="1"/>
    <x:row r="62" ht="18" customHeight="1"/>
    <x:row r="63" ht="18" customHeight="1"/>
    <x:row r="64" ht="18" customHeight="1"/>
    <x:row r="65" ht="18" customHeight="1"/>
    <x:row r="66" ht="18" customHeight="1"/>
    <x:row r="67" ht="18" customHeight="1"/>
    <x:row r="68" ht="18" customHeight="1"/>
    <x:row r="69" ht="18" customHeight="1"/>
    <x:row r="70" ht="18" customHeight="1"/>
    <x:row r="71" ht="18" customHeight="1"/>
    <x:row r="72" ht="18" customHeight="1"/>
    <x:row r="73" ht="18" customHeight="1"/>
    <x:row r="74" ht="18" customHeight="1"/>
    <x:row r="75" ht="18" customHeight="1"/>
    <x:row r="76" ht="18" customHeight="1"/>
    <x:row r="77" ht="18" customHeight="1"/>
    <x:row r="78" ht="18" customHeight="1"/>
    <x:row r="79" ht="18" customHeight="1"/>
    <x:row r="80" ht="18" customHeight="1"/>
    <x:row r="81" ht="18" customHeight="1"/>
    <x:row r="82" ht="18" customHeight="1"/>
    <x:row r="83" ht="18" customHeight="1"/>
    <x:row r="84" ht="18" customHeight="1"/>
    <x:row r="85" ht="18" customHeight="1"/>
    <x:row r="86" ht="18" customHeight="1"/>
    <x:row r="87" ht="18" customHeight="1"/>
    <x:row r="88" ht="18" customHeight="1"/>
    <x:row r="89" ht="18" customHeight="1"/>
    <x:row r="90" ht="18" customHeight="1"/>
    <x:row r="91" ht="18" customHeight="1"/>
    <x:row r="92" ht="18" customHeight="1"/>
    <x:row r="93" ht="18" customHeight="1"/>
    <x:row r="94" ht="18" customHeight="1"/>
    <x:row r="95" ht="18" customHeight="1"/>
    <x:row r="96" ht="18" customHeight="1"/>
    <x:row r="97" ht="18" customHeight="1"/>
    <x:row r="98" ht="18" customHeight="1"/>
    <x:row r="99" ht="18" customHeight="1"/>
    <x:row r="100" ht="18" customHeight="1"/>
    <x:row r="101" ht="18" customHeight="1"/>
    <x:row r="102" ht="18" customHeight="1"/>
    <x:row r="103" ht="18" customHeight="1"/>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H1"/>
    <x:mergeCell ref="A2:H2"/>
    <x:mergeCell ref="A4:H4"/>
    <x:mergeCell ref="A11:C11"/>
    <x:mergeCell ref="A25:H25"/>
    <x:mergeCell ref="A32:H33"/>
    <x:mergeCell ref="B26:H26"/>
    <x:mergeCell ref="B27:H27"/>
    <x:mergeCell ref="B28:H28"/>
    <x:mergeCell ref="B29:H29"/>
    <x:mergeCell ref="B30:H30"/>
  </x:mergeCells>
  <x:pageMargins left="0.7" right="0.7" top="0.75" bottom="0.75" header="0.3" footer="0.3"/>
  <x:drawing xmlns:r="http://schemas.openxmlformats.org/officeDocument/2006/relationships" r:id="R397082212db7490b"/>
</x:worksheet>
</file>

<file path=xl/worksheets/sheet2.xml><?xml version="1.0" encoding="utf-8"?>
<x:worksheet xmlns:x="http://schemas.openxmlformats.org/spreadsheetml/2006/main">
  <x:sheetFormatPr defaultRowHeight="15"/>
  <x:cols>
    <x:col min="1" max="1" width="11" hidden="0" customWidth="1"/>
    <x:col min="2" max="2" width="23" hidden="0" customWidth="1"/>
    <x:col min="3" max="3" width="22" hidden="0" customWidth="1"/>
    <x:col min="4" max="4" width="14" hidden="0" customWidth="1"/>
    <x:col min="5" max="5" width="14" hidden="0" customWidth="1"/>
    <x:col min="6" max="6" width="8" hidden="0" customWidth="1"/>
    <x:col min="7" max="7" width="16" hidden="0" customWidth="1"/>
    <x:col min="8" max="8" width="12" hidden="0" customWidth="1"/>
    <x:col min="9" max="9" width="11" hidden="0" customWidth="1"/>
    <x:col min="10" max="10" width="10" hidden="0" customWidth="1"/>
    <x:col min="11" max="11" width="14" hidden="0" customWidth="1"/>
    <x:col min="12" max="12" width="12" hidden="0" customWidth="1"/>
    <x:col min="13" max="13" width="15" hidden="0" customWidth="1"/>
    <x:col min="14" max="14" width="13" hidden="0" customWidth="1"/>
    <x:col min="15" max="15" width="17" hidden="0" customWidth="1"/>
    <x:col min="16" max="16" width="14" hidden="0" customWidth="1"/>
    <x:col min="17" max="17" width="12" hidden="0" customWidth="1"/>
    <x:col min="18" max="18" width="13" hidden="0" customWidth="1"/>
    <x:col min="19" max="19" width="22" hidden="0" customWidth="1"/>
    <x:col min="20" max="20" width="30" hidden="0" customWidth="1"/>
    <x:col min="21" max="21" width="15" hidden="0" customWidth="1"/>
    <x:col min="22" max="22" width="12" hidden="0" customWidth="1"/>
    <x:col min="23" max="23" width="11" hidden="0" customWidth="1"/>
    <x:col min="24" max="24" width="32" hidden="0" customWidth="1"/>
    <x:col min="25" max="25" width="13" hidden="0" customWidth="1"/>
    <x:col min="26" max="26" width="12" hidden="0" customWidth="1"/>
    <x:col min="27" max="27" width="13" hidden="0" customWidth="1"/>
    <x:col min="28" max="28" width="19" hidden="0" customWidth="1"/>
    <x:col min="29" max="29" width="34" hidden="0" customWidth="1"/>
    <x:col min="30" max="30" width="30" hidden="0" customWidth="1"/>
    <x:col min="31" max="31" width="12" hidden="0" customWidth="1"/>
    <x:col min="32" max="32" width="30" hidden="0" customWidth="1"/>
  </x:cols>
  <x:sheetData>
    <x:row r="1" ht="28" customHeight="1">
      <x:c r="A1" s="5" t="str">
        <x:v>Pipeline — one row per target</x:v>
      </x:c>
      <x:c r="B1" s="5"/>
      <x:c r="C1" s="5"/>
      <x:c r="D1" s="5"/>
      <x:c r="E1" s="5"/>
      <x:c r="F1" s="5"/>
      <x:c r="G1" s="5"/>
      <x:c r="H1" s="5"/>
      <x:c r="I1" s="5"/>
      <x:c r="J1" s="5"/>
      <x:c r="K1" s="5"/>
      <x:c r="L1" s="5"/>
      <x:c r="M1" s="5"/>
      <x:c r="N1" s="5"/>
      <x:c r="O1" s="5"/>
      <x:c r="P1" s="5"/>
      <x:c r="Q1" s="5"/>
      <x:c r="R1" s="5"/>
      <x:c r="S1" s="5"/>
      <x:c r="T1" s="5"/>
      <x:c r="U1" s="5"/>
      <x:c r="V1" s="5"/>
      <x:c r="W1" s="5"/>
      <x:c r="X1" s="5"/>
      <x:c r="Y1" s="5"/>
      <x:c r="Z1" s="5"/>
      <x:c r="AA1" s="5"/>
      <x:c r="AB1" s="5"/>
      <x:c r="AC1" s="5"/>
      <x:c r="AD1" s="5"/>
      <x:c r="AE1" s="5"/>
      <x:c r="AF1" s="5"/>
    </x:row>
    <x:row r="2" ht="18" customHeight="1">
      <x:c r="A2" s="12" t="str">
        <x:v>Blue font = editable hardcoded inputs. Black = formulas. Use Status=Passed rather than deleting a target; preserve the reopen trigger.</x:v>
      </x:c>
      <x:c r="B2" s="12"/>
      <x:c r="C2" s="12"/>
      <x:c r="D2" s="12"/>
      <x:c r="E2" s="12"/>
      <x:c r="F2" s="12"/>
      <x:c r="G2" s="12"/>
      <x:c r="H2" s="12"/>
      <x:c r="I2" s="12"/>
      <x:c r="J2" s="12"/>
      <x:c r="K2" s="12"/>
      <x:c r="L2" s="12"/>
      <x:c r="M2" s="12"/>
      <x:c r="N2" s="12"/>
      <x:c r="O2" s="12"/>
      <x:c r="P2" s="12"/>
      <x:c r="Q2" s="12"/>
      <x:c r="R2" s="12"/>
      <x:c r="S2" s="12"/>
      <x:c r="T2" s="12"/>
      <x:c r="U2" s="12"/>
      <x:c r="V2" s="12"/>
      <x:c r="W2" s="12"/>
      <x:c r="X2" s="12"/>
      <x:c r="Y2" s="12"/>
      <x:c r="Z2" s="12"/>
      <x:c r="AA2" s="12"/>
      <x:c r="AB2" s="12"/>
      <x:c r="AC2" s="12"/>
      <x:c r="AD2" s="12"/>
      <x:c r="AE2" s="12"/>
      <x:c r="AF2" s="12"/>
    </x:row>
    <x:row r="3" ht="42" customHeight="1">
      <x:c r="A3" s="80" t="str">
        <x:v>Target ID</x:v>
      </x:c>
      <x:c r="B3" s="80" t="str">
        <x:v>Target / Company</x:v>
      </x:c>
      <x:c r="C3" s="80" t="str">
        <x:v>Sector</x:v>
      </x:c>
      <x:c r="D3" s="80" t="str">
        <x:v>Geography</x:v>
      </x:c>
      <x:c r="E3" s="80" t="str">
        <x:v>Owner</x:v>
      </x:c>
      <x:c r="F3" s="80" t="str">
        <x:v>Tier</x:v>
      </x:c>
      <x:c r="G3" s="80" t="str">
        <x:v>Stage</x:v>
      </x:c>
      <x:c r="H3" s="80" t="str">
        <x:v>Status</x:v>
      </x:c>
      <x:c r="I3" s="80" t="str">
        <x:v>Strategic Fit
(1-5)</x:v>
      </x:c>
      <x:c r="J3" s="80" t="str">
        <x:v>Scarcity
(1-5)</x:v>
      </x:c>
      <x:c r="K3" s="80" t="str">
        <x:v>Seller Willingness
(1-5)</x:v>
      </x:c>
      <x:c r="L3" s="80" t="str">
        <x:v>Control Clarity
(1-5)</x:v>
      </x:c>
      <x:c r="M3" s="80" t="str">
        <x:v>Evidence Quality</x:v>
      </x:c>
      <x:c r="N3" s="80" t="str">
        <x:v>Est. EV
($mm)</x:v>
      </x:c>
      <x:c r="O3" s="80" t="str">
        <x:v>Private Price Ceiling
($mm)</x:v>
      </x:c>
      <x:c r="P3" s="80" t="str">
        <x:v>Price Headroom
($mm)</x:v>
      </x:c>
      <x:c r="Q3" s="80" t="str">
        <x:v>Last Touch</x:v>
      </x:c>
      <x:c r="R3" s="80" t="str">
        <x:v>Days Since Touch</x:v>
      </x:c>
      <x:c r="S3" s="80" t="str">
        <x:v>Next Decision</x:v>
      </x:c>
      <x:c r="T3" s="80" t="str">
        <x:v>Next Action</x:v>
      </x:c>
      <x:c r="U3" s="80" t="str">
        <x:v>Action Owner</x:v>
      </x:c>
      <x:c r="V3" s="80" t="str">
        <x:v>Action Due</x:v>
      </x:c>
      <x:c r="W3" s="80" t="str">
        <x:v>Days to Due</x:v>
      </x:c>
      <x:c r="X3" s="80" t="str">
        <x:v>Key Dependency / Risk</x:v>
      </x:c>
      <x:c r="Y3" s="80" t="str">
        <x:v>Consequence</x:v>
      </x:c>
      <x:c r="Z3" s="80" t="str">
        <x:v>Priority Score</x:v>
      </x:c>
      <x:c r="AA3" s="80" t="str">
        <x:v>Process Health</x:v>
      </x:c>
      <x:c r="AB3" s="80" t="str">
        <x:v>Pass Reason Category</x:v>
      </x:c>
      <x:c r="AC3" s="80" t="str">
        <x:v>Reopen Trigger</x:v>
      </x:c>
      <x:c r="AD3" s="80" t="str">
        <x:v>Source / Evidence</x:v>
      </x:c>
      <x:c r="AE3" s="80" t="str">
        <x:v>Review Date</x:v>
      </x:c>
      <x:c r="AF3" s="80" t="str">
        <x:v>Notes</x:v>
      </x:c>
    </x:row>
    <x:row r="4" ht="18" customHeight="1">
      <x:c r="A4" s="81" t="str">
        <x:v>T-001</x:v>
      </x:c>
      <x:c r="B4" s="81" t="str">
        <x:v>Atlas AI Tools</x:v>
      </x:c>
      <x:c r="C4" s="81" t="str">
        <x:v>AI Developer Platform</x:v>
      </x:c>
      <x:c r="D4" s="81" t="str">
        <x:v>US</x:v>
      </x:c>
      <x:c r="E4" s="81" t="str">
        <x:v>Corp Dev</x:v>
      </x:c>
      <x:c r="F4" s="81" t="n">
        <x:v>1</x:v>
      </x:c>
      <x:c r="G4" s="81" t="str">
        <x:v>Screened</x:v>
      </x:c>
      <x:c r="H4" s="81" t="str">
        <x:v>Active</x:v>
      </x:c>
      <x:c r="I4" s="81" t="n">
        <x:v>5</x:v>
      </x:c>
      <x:c r="J4" s="81" t="n">
        <x:v>5</x:v>
      </x:c>
      <x:c r="K4" s="81" t="n">
        <x:v>2</x:v>
      </x:c>
      <x:c r="L4" s="81" t="n">
        <x:v>3</x:v>
      </x:c>
      <x:c r="M4" s="81" t="str">
        <x:v>Partial</x:v>
      </x:c>
      <x:c r="N4" s="82" t="n">
        <x:v>4200</x:v>
      </x:c>
      <x:c r="O4" s="82" t="n">
        <x:v>5000</x:v>
      </x:c>
      <x:c r="P4" s="83" t="n">
        <x:f>IF(OR(N4="",O4=""),"",O4-N4)</x:f>
        <x:v>800</x:v>
      </x:c>
      <x:c r="Q4" s="84" t="n">
        <x:v>46273</x:v>
      </x:c>
      <x:c r="R4" s="85" t="n">
        <x:f>IF(Q4="","",TODAY()-Q4)</x:f>
        <x:v>2</x:v>
      </x:c>
      <x:c r="S4" s="81" t="str">
        <x:v>Advance to owner conversation</x:v>
      </x:c>
      <x:c r="T4" s="81" t="str">
        <x:v>Confirm shareholder willingness and control path</x:v>
      </x:c>
      <x:c r="U4" s="81" t="str">
        <x:v>Mike</x:v>
      </x:c>
      <x:c r="V4" s="84" t="n">
        <x:v>46280</x:v>
      </x:c>
      <x:c r="W4" s="85" t="n">
        <x:f>IF(V4="","",V4-TODAY())</x:f>
        <x:v>5</x:v>
      </x:c>
      <x:c r="X4" s="81" t="str">
        <x:v>Founder / shareholder willingness not established</x:v>
      </x:c>
      <x:c r="Y4" s="81" t="str">
        <x:v>Investigate</x:v>
      </x:c>
      <x:c r="Z4" s="86" t="n">
        <x:f>IF(A4="","",IF(OR(H4="Passed",H4="Closed"),0,MAX(0,MIN(100,I4*7+J4*5+K4*3+L4*2+IF(M4="Verified",10,IF(M4="Partial",5,0))+IF(F4=1,5,IF(F4=2,2,0))-IF(R4&gt;21,10,IF(R4&gt;14,5,0))-IF(W4&lt;0,10,0)))))</x:f>
        <x:v>82</x:v>
      </x:c>
      <x:c r="AA4" s="85" t="str">
        <x:f>IF(A4="","",IF(H4="Passed","PASSED",IF(H4="Closed","CLOSED",IF(Y4="Walk","RED",IF(OR(W4&lt;0,R4&gt;21),"RED",IF(OR(M4="Unverified",K4&lt;=2,L4&lt;=2,R4&gt;14),"AMBER","GREEN"))))))</x:f>
        <x:v>AMBER</x:v>
      </x:c>
      <x:c r="AB4" s="81" t="str"/>
      <x:c r="AC4" s="81" t="str">
        <x:v>Confirmed willingness + credible control path</x:v>
      </x:c>
      <x:c r="AD4" s="81" t="str">
        <x:v>Public materials + internal screen</x:v>
      </x:c>
      <x:c r="AE4" s="84" t="n">
        <x:v>46275</x:v>
      </x:c>
      <x:c r="AF4" s="81" t="str">
        <x:v>Fictional example</x:v>
      </x:c>
    </x:row>
    <x:row r="5" ht="18" customHeight="1">
      <x:c r="A5" s="81" t="str">
        <x:v>T-002</x:v>
      </x:c>
      <x:c r="B5" s="81" t="str">
        <x:v>Meridian Media</x:v>
      </x:c>
      <x:c r="C5" s="81" t="str">
        <x:v>B2B Media</x:v>
      </x:c>
      <x:c r="D5" s="81" t="str">
        <x:v>US</x:v>
      </x:c>
      <x:c r="E5" s="81" t="str">
        <x:v>Corp Dev</x:v>
      </x:c>
      <x:c r="F5" s="81" t="n">
        <x:v>2</x:v>
      </x:c>
      <x:c r="G5" s="81" t="str">
        <x:v>Contacted</x:v>
      </x:c>
      <x:c r="H5" s="81" t="str">
        <x:v>Active</x:v>
      </x:c>
      <x:c r="I5" s="81" t="n">
        <x:v>4</x:v>
      </x:c>
      <x:c r="J5" s="81" t="n">
        <x:v>4</x:v>
      </x:c>
      <x:c r="K5" s="81" t="n">
        <x:v>4</x:v>
      </x:c>
      <x:c r="L5" s="81" t="n">
        <x:v>4</x:v>
      </x:c>
      <x:c r="M5" s="81" t="str">
        <x:v>Partial</x:v>
      </x:c>
      <x:c r="N5" s="82" t="n">
        <x:v>850</x:v>
      </x:c>
      <x:c r="O5" s="82" t="n">
        <x:v>950</x:v>
      </x:c>
      <x:c r="P5" s="83" t="n">
        <x:f>IF(OR(N5="",O5=""),"",O5-N5)</x:f>
        <x:v>100</x:v>
      </x:c>
      <x:c r="Q5" s="84" t="n">
        <x:v>46270</x:v>
      </x:c>
      <x:c r="R5" s="85" t="n">
        <x:f>IF(Q5="","",TODAY()-Q5)</x:f>
        <x:v>5</x:v>
      </x:c>
      <x:c r="S5" s="81" t="str">
        <x:v>Decide NDA</x:v>
      </x:c>
      <x:c r="T5" s="81" t="str">
        <x:v>Request customer concentration and ownership map</x:v>
      </x:c>
      <x:c r="U5" s="81" t="str">
        <x:v>Mike</x:v>
      </x:c>
      <x:c r="V5" s="84" t="n">
        <x:v>46278</x:v>
      </x:c>
      <x:c r="W5" s="85" t="n">
        <x:f>IF(V5="","",V5-TODAY())</x:f>
        <x:v>3</x:v>
      </x:c>
      <x:c r="X5" s="81" t="str">
        <x:v>Customer concentration unknown</x:v>
      </x:c>
      <x:c r="Y5" s="81" t="str">
        <x:v>Investigate</x:v>
      </x:c>
      <x:c r="Z5" s="86" t="n">
        <x:f>IF(A5="","",IF(OR(H5="Passed",H5="Closed"),0,MAX(0,MIN(100,I5*7+J5*5+K5*3+L5*2+IF(M5="Verified",10,IF(M5="Partial",5,0))+IF(F5=1,5,IF(F5=2,2,0))-IF(R5&gt;21,10,IF(R5&gt;14,5,0))-IF(W5&lt;0,10,0)))))</x:f>
        <x:v>75</x:v>
      </x:c>
      <x:c r="AA5" s="85" t="str">
        <x:f>IF(A5="","",IF(H5="Passed","PASSED",IF(H5="Closed","CLOSED",IF(Y5="Walk","RED",IF(OR(W5&lt;0,R5&gt;21),"RED",IF(OR(M5="Unverified",K5&lt;=2,L5&lt;=2,R5&gt;14),"AMBER","GREEN"))))))</x:f>
        <x:v>GREEN</x:v>
      </x:c>
      <x:c r="AB5" s="81" t="str"/>
      <x:c r="AC5" s="81" t="str"/>
      <x:c r="AD5" s="81" t="str">
        <x:v>Initial conversation</x:v>
      </x:c>
      <x:c r="AE5" s="84" t="n">
        <x:v>46275</x:v>
      </x:c>
      <x:c r="AF5" s="81" t="str">
        <x:v>Fictional example</x:v>
      </x:c>
    </x:row>
    <x:row r="6" ht="18" customHeight="1">
      <x:c r="A6" s="81" t="str">
        <x:v>T-003</x:v>
      </x:c>
      <x:c r="B6" s="81" t="str">
        <x:v>Harbor Events</x:v>
      </x:c>
      <x:c r="C6" s="81" t="str">
        <x:v>Events &amp; Exhibitions</x:v>
      </x:c>
      <x:c r="D6" s="81" t="str">
        <x:v>US</x:v>
      </x:c>
      <x:c r="E6" s="81" t="str">
        <x:v>Corp Dev</x:v>
      </x:c>
      <x:c r="F6" s="81" t="n">
        <x:v>2</x:v>
      </x:c>
      <x:c r="G6" s="81" t="str">
        <x:v>NDA</x:v>
      </x:c>
      <x:c r="H6" s="81" t="str">
        <x:v>Active</x:v>
      </x:c>
      <x:c r="I6" s="81" t="n">
        <x:v>4</x:v>
      </x:c>
      <x:c r="J6" s="81" t="n">
        <x:v>5</x:v>
      </x:c>
      <x:c r="K6" s="81" t="n">
        <x:v>4</x:v>
      </x:c>
      <x:c r="L6" s="81" t="n">
        <x:v>5</x:v>
      </x:c>
      <x:c r="M6" s="81" t="str">
        <x:v>Verified</x:v>
      </x:c>
      <x:c r="N6" s="82" t="n">
        <x:v>1250</x:v>
      </x:c>
      <x:c r="O6" s="82" t="n">
        <x:v>1500</x:v>
      </x:c>
      <x:c r="P6" s="83" t="n">
        <x:f>IF(OR(N6="",O6=""),"",O6-N6)</x:f>
        <x:v>250</x:v>
      </x:c>
      <x:c r="Q6" s="84" t="n">
        <x:v>46274</x:v>
      </x:c>
      <x:c r="R6" s="85" t="n">
        <x:f>IF(Q6="","",TODAY()-Q6)</x:f>
        <x:v>1</x:v>
      </x:c>
      <x:c r="S6" s="81" t="str">
        <x:v>Open first-look underwriting</x:v>
      </x:c>
      <x:c r="T6" s="81" t="str">
        <x:v>Request LTM financials and event renewal history</x:v>
      </x:c>
      <x:c r="U6" s="81" t="str">
        <x:v>Finance</x:v>
      </x:c>
      <x:c r="V6" s="84" t="n">
        <x:v>46279</x:v>
      </x:c>
      <x:c r="W6" s="85" t="n">
        <x:f>IF(V6="","",V6-TODAY())</x:f>
        <x:v>4</x:v>
      </x:c>
      <x:c r="X6" s="81" t="str">
        <x:v>Venue rights renewal concentrated</x:v>
      </x:c>
      <x:c r="Y6" s="81" t="str">
        <x:v>Price</x:v>
      </x:c>
      <x:c r="Z6" s="86" t="n">
        <x:f>IF(A6="","",IF(OR(H6="Passed",H6="Closed"),0,MAX(0,MIN(100,I6*7+J6*5+K6*3+L6*2+IF(M6="Verified",10,IF(M6="Partial",5,0))+IF(F6=1,5,IF(F6=2,2,0))-IF(R6&gt;21,10,IF(R6&gt;14,5,0))-IF(W6&lt;0,10,0)))))</x:f>
        <x:v>87</x:v>
      </x:c>
      <x:c r="AA6" s="85" t="str">
        <x:f>IF(A6="","",IF(H6="Passed","PASSED",IF(H6="Closed","CLOSED",IF(Y6="Walk","RED",IF(OR(W6&lt;0,R6&gt;21),"RED",IF(OR(M6="Unverified",K6&lt;=2,L6&lt;=2,R6&gt;14),"AMBER","GREEN"))))))</x:f>
        <x:v>GREEN</x:v>
      </x:c>
      <x:c r="AB6" s="81" t="str"/>
      <x:c r="AC6" s="81" t="str"/>
      <x:c r="AD6" s="81" t="str">
        <x:v>NDA + management data</x:v>
      </x:c>
      <x:c r="AE6" s="84" t="n">
        <x:v>46275</x:v>
      </x:c>
      <x:c r="AF6" s="81" t="str">
        <x:v>Fictional example</x:v>
      </x:c>
    </x:row>
    <x:row r="7" ht="18" customHeight="1">
      <x:c r="A7" s="81" t="str">
        <x:v>T-004</x:v>
      </x:c>
      <x:c r="B7" s="81" t="str">
        <x:v>Northstar Data</x:v>
      </x:c>
      <x:c r="C7" s="81" t="str">
        <x:v>Software &amp; SaaS</x:v>
      </x:c>
      <x:c r="D7" s="81" t="str">
        <x:v>Canada</x:v>
      </x:c>
      <x:c r="E7" s="81" t="str">
        <x:v>Corp Dev</x:v>
      </x:c>
      <x:c r="F7" s="81" t="n">
        <x:v>1</x:v>
      </x:c>
      <x:c r="G7" s="81" t="str">
        <x:v>First Look</x:v>
      </x:c>
      <x:c r="H7" s="81" t="str">
        <x:v>Active</x:v>
      </x:c>
      <x:c r="I7" s="81" t="n">
        <x:v>5</x:v>
      </x:c>
      <x:c r="J7" s="81" t="n">
        <x:v>5</x:v>
      </x:c>
      <x:c r="K7" s="81" t="n">
        <x:v>3</x:v>
      </x:c>
      <x:c r="L7" s="81" t="n">
        <x:v>4</x:v>
      </x:c>
      <x:c r="M7" s="81" t="str">
        <x:v>Partial</x:v>
      </x:c>
      <x:c r="N7" s="82" t="n">
        <x:v>2600</x:v>
      </x:c>
      <x:c r="O7" s="82" t="n">
        <x:v>2800</x:v>
      </x:c>
      <x:c r="P7" s="83" t="n">
        <x:f>IF(OR(N7="",O7=""),"",O7-N7)</x:f>
        <x:v>200</x:v>
      </x:c>
      <x:c r="Q7" s="84" t="n">
        <x:v>46252</x:v>
      </x:c>
      <x:c r="R7" s="85" t="n">
        <x:f>IF(Q7="","",TODAY()-Q7)</x:f>
        <x:v>23</x:v>
      </x:c>
      <x:c r="S7" s="81" t="str">
        <x:v>Advance / hold</x:v>
      </x:c>
      <x:c r="T7" s="81" t="str">
        <x:v>Re-underwrite retention and implementation costs</x:v>
      </x:c>
      <x:c r="U7" s="81" t="str">
        <x:v>Finance</x:v>
      </x:c>
      <x:c r="V7" s="84" t="n">
        <x:v>46276</x:v>
      </x:c>
      <x:c r="W7" s="85" t="n">
        <x:f>IF(V7="","",V7-TODAY())</x:f>
        <x:v>1</x:v>
      </x:c>
      <x:c r="X7" s="81" t="str">
        <x:v>Net retention and implementation costs not verified</x:v>
      </x:c>
      <x:c r="Y7" s="81" t="str">
        <x:v>Price</x:v>
      </x:c>
      <x:c r="Z7" s="86" t="n">
        <x:f>IF(A7="","",IF(OR(H7="Passed",H7="Closed"),0,MAX(0,MIN(100,I7*7+J7*5+K7*3+L7*2+IF(M7="Verified",10,IF(M7="Partial",5,0))+IF(F7=1,5,IF(F7=2,2,0))-IF(R7&gt;21,10,IF(R7&gt;14,5,0))-IF(W7&lt;0,10,0)))))</x:f>
        <x:v>77</x:v>
      </x:c>
      <x:c r="AA7" s="85" t="str">
        <x:f>IF(A7="","",IF(H7="Passed","PASSED",IF(H7="Closed","CLOSED",IF(Y7="Walk","RED",IF(OR(W7&lt;0,R7&gt;21),"RED",IF(OR(M7="Unverified",K7&lt;=2,L7&lt;=2,R7&gt;14),"AMBER","GREEN"))))))</x:f>
        <x:v>RED</x:v>
      </x:c>
      <x:c r="AB7" s="81" t="str"/>
      <x:c r="AC7" s="81" t="str"/>
      <x:c r="AD7" s="81" t="str">
        <x:v>Management deck + preliminary model</x:v>
      </x:c>
      <x:c r="AE7" s="84" t="n">
        <x:v>46275</x:v>
      </x:c>
      <x:c r="AF7" s="81" t="str">
        <x:v>Fictional example</x:v>
      </x:c>
    </x:row>
    <x:row r="8" ht="18" customHeight="1">
      <x:c r="A8" s="81" t="str">
        <x:v>T-005</x:v>
      </x:c>
      <x:c r="B8" s="81" t="str">
        <x:v>Redwood Services</x:v>
      </x:c>
      <x:c r="C8" s="81" t="str">
        <x:v>Business Services</x:v>
      </x:c>
      <x:c r="D8" s="81" t="str">
        <x:v>US</x:v>
      </x:c>
      <x:c r="E8" s="81" t="str">
        <x:v>Corp Dev</x:v>
      </x:c>
      <x:c r="F8" s="81" t="n">
        <x:v>3</x:v>
      </x:c>
      <x:c r="G8" s="81" t="str">
        <x:v>Screened</x:v>
      </x:c>
      <x:c r="H8" s="81" t="str">
        <x:v>Passed</x:v>
      </x:c>
      <x:c r="I8" s="81" t="n">
        <x:v>3</x:v>
      </x:c>
      <x:c r="J8" s="81" t="n">
        <x:v>2</x:v>
      </x:c>
      <x:c r="K8" s="81" t="n">
        <x:v>2</x:v>
      </x:c>
      <x:c r="L8" s="81" t="n">
        <x:v>4</x:v>
      </x:c>
      <x:c r="M8" s="81" t="str">
        <x:v>Verified</x:v>
      </x:c>
      <x:c r="N8" s="82" t="n">
        <x:v>600</x:v>
      </x:c>
      <x:c r="O8" s="82" t="n">
        <x:v>500</x:v>
      </x:c>
      <x:c r="P8" s="83" t="n">
        <x:f>IF(OR(N8="",O8=""),"",O8-N8)</x:f>
        <x:v>-100</x:v>
      </x:c>
      <x:c r="Q8" s="84" t="n">
        <x:v>46235</x:v>
      </x:c>
      <x:c r="R8" s="85" t="n">
        <x:f>IF(Q8="","",TODAY()-Q8)</x:f>
        <x:v>40</x:v>
      </x:c>
      <x:c r="S8" s="81" t="str">
        <x:v>Pass</x:v>
      </x:c>
      <x:c r="T8" s="81" t="str">
        <x:v>No further action unless pricing resets</x:v>
      </x:c>
      <x:c r="U8" s="81" t="str">
        <x:v>Mike</x:v>
      </x:c>
      <x:c r="V8" s="84"/>
      <x:c r="W8" s="85" t="str">
        <x:f>IF(V8="","",V8-TODAY())</x:f>
      </x:c>
      <x:c r="X8" s="81" t="str">
        <x:v>Price exceeds private ceiling with weak scarcity</x:v>
      </x:c>
      <x:c r="Y8" s="81" t="str">
        <x:v>Walk</x:v>
      </x:c>
      <x:c r="Z8" s="86" t="n">
        <x:f>IF(A8="","",IF(OR(H8="Passed",H8="Closed"),0,MAX(0,MIN(100,I8*7+J8*5+K8*3+L8*2+IF(M8="Verified",10,IF(M8="Partial",5,0))+IF(F8=1,5,IF(F8=2,2,0))-IF(R8&gt;21,10,IF(R8&gt;14,5,0))-IF(W8&lt;0,10,0)))))</x:f>
        <x:v>0</x:v>
      </x:c>
      <x:c r="AA8" s="85" t="str">
        <x:f>IF(A8="","",IF(H8="Passed","PASSED",IF(H8="Closed","CLOSED",IF(Y8="Walk","RED",IF(OR(W8&lt;0,R8&gt;21),"RED",IF(OR(M8="Unverified",K8&lt;=2,L8&lt;=2,R8&gt;14),"AMBER","GREEN"))))))</x:f>
        <x:v>PASSED</x:v>
      </x:c>
      <x:c r="AB8" s="81" t="str">
        <x:v>Price</x:v>
      </x:c>
      <x:c r="AC8" s="81" t="str">
        <x:v>Seller resets expectations below $500mm or strategic scarcity improves</x:v>
      </x:c>
      <x:c r="AD8" s="81" t="str">
        <x:v>Public materials + broker indication</x:v>
      </x:c>
      <x:c r="AE8" s="84" t="n">
        <x:v>46275</x:v>
      </x:c>
      <x:c r="AF8" s="81" t="str">
        <x:v>Fictional example</x:v>
      </x:c>
    </x:row>
    <x:row r="9" ht="18" customHeight="1">
      <x:c r="A9" s="81" t="str">
        <x:v>T-006</x:v>
      </x:c>
      <x:c r="B9" s="81" t="str">
        <x:v>Summit Health Ops</x:v>
      </x:c>
      <x:c r="C9" s="81" t="str">
        <x:v>Healthcare Services</x:v>
      </x:c>
      <x:c r="D9" s="81" t="str">
        <x:v>US</x:v>
      </x:c>
      <x:c r="E9" s="81" t="str">
        <x:v>Corp Dev</x:v>
      </x:c>
      <x:c r="F9" s="81" t="n">
        <x:v>2</x:v>
      </x:c>
      <x:c r="G9" s="81" t="str">
        <x:v>Conversation</x:v>
      </x:c>
      <x:c r="H9" s="81" t="str">
        <x:v>Hold</x:v>
      </x:c>
      <x:c r="I9" s="81" t="n">
        <x:v>4</x:v>
      </x:c>
      <x:c r="J9" s="81" t="n">
        <x:v>4</x:v>
      </x:c>
      <x:c r="K9" s="81" t="n">
        <x:v>3</x:v>
      </x:c>
      <x:c r="L9" s="81" t="n">
        <x:v>2</x:v>
      </x:c>
      <x:c r="M9" s="81" t="str">
        <x:v>Unverified</x:v>
      </x:c>
      <x:c r="N9" s="82" t="n">
        <x:v>900</x:v>
      </x:c>
      <x:c r="O9" s="82" t="n">
        <x:v>1100</x:v>
      </x:c>
      <x:c r="P9" s="83" t="n">
        <x:f>IF(OR(N9="",O9=""),"",O9-N9)</x:f>
        <x:v>200</x:v>
      </x:c>
      <x:c r="Q9" s="84" t="n">
        <x:v>46266</x:v>
      </x:c>
      <x:c r="R9" s="85" t="n">
        <x:f>IF(Q9="","",TODAY()-Q9)</x:f>
        <x:v>9</x:v>
      </x:c>
      <x:c r="S9" s="81" t="str">
        <x:v>Resolve control</x:v>
      </x:c>
      <x:c r="T9" s="81" t="str">
        <x:v>Map ownership and required consents</x:v>
      </x:c>
      <x:c r="U9" s="81" t="str">
        <x:v>Legal</x:v>
      </x:c>
      <x:c r="V9" s="84" t="n">
        <x:v>46283</x:v>
      </x:c>
      <x:c r="W9" s="85" t="n">
        <x:f>IF(V9="","",V9-TODAY())</x:f>
        <x:v>8</x:v>
      </x:c>
      <x:c r="X9" s="81" t="str">
        <x:v>Ownership / consent path unclear</x:v>
      </x:c>
      <x:c r="Y9" s="81" t="str">
        <x:v>Protect</x:v>
      </x:c>
      <x:c r="Z9" s="86" t="n">
        <x:f>IF(A9="","",IF(OR(H9="Passed",H9="Closed"),0,MAX(0,MIN(100,I9*7+J9*5+K9*3+L9*2+IF(M9="Verified",10,IF(M9="Partial",5,0))+IF(F9=1,5,IF(F9=2,2,0))-IF(R9&gt;21,10,IF(R9&gt;14,5,0))-IF(W9&lt;0,10,0)))))</x:f>
        <x:v>63</x:v>
      </x:c>
      <x:c r="AA9" s="85" t="str">
        <x:f>IF(A9="","",IF(H9="Passed","PASSED",IF(H9="Closed","CLOSED",IF(Y9="Walk","RED",IF(OR(W9&lt;0,R9&gt;21),"RED",IF(OR(M9="Unverified",K9&lt;=2,L9&lt;=2,R9&gt;14),"AMBER","GREEN"))))))</x:f>
        <x:v>AMBER</x:v>
      </x:c>
      <x:c r="AB9" s="81" t="str"/>
      <x:c r="AC9" s="81" t="str"/>
      <x:c r="AD9" s="81" t="str">
        <x:v>Owner conversation</x:v>
      </x:c>
      <x:c r="AE9" s="84" t="n">
        <x:v>46275</x:v>
      </x:c>
      <x:c r="AF9" s="81" t="str">
        <x:v>Fictional example</x:v>
      </x:c>
    </x:row>
    <x:row r="10" ht="18" customHeight="1">
      <x:c r="A10" s="81"/>
      <x:c r="B10" s="81"/>
      <x:c r="C10" s="81"/>
      <x:c r="D10" s="81"/>
      <x:c r="E10" s="81"/>
      <x:c r="F10" s="81"/>
      <x:c r="G10" s="81"/>
      <x:c r="H10" s="81"/>
      <x:c r="I10" s="81"/>
      <x:c r="J10" s="81"/>
      <x:c r="K10" s="81"/>
      <x:c r="L10" s="81"/>
      <x:c r="M10" s="81"/>
      <x:c r="N10" s="82"/>
      <x:c r="O10" s="82"/>
      <x:c r="P10" s="83" t="str">
        <x:f>IF(OR(N10="",O10=""),"",O10-N10)</x:f>
      </x:c>
      <x:c r="Q10" s="84"/>
      <x:c r="R10" s="85" t="str">
        <x:f>IF(Q10="","",TODAY()-Q10)</x:f>
      </x:c>
      <x:c r="S10" s="81"/>
      <x:c r="T10" s="81"/>
      <x:c r="U10" s="81"/>
      <x:c r="V10" s="84"/>
      <x:c r="W10" s="85" t="str">
        <x:f>IF(V10="","",V10-TODAY())</x:f>
      </x:c>
      <x:c r="X10" s="81"/>
      <x:c r="Y10" s="81"/>
      <x:c r="Z10" s="86" t="str">
        <x:f>IF(A10="","",IF(OR(H10="Passed",H10="Closed"),0,MAX(0,MIN(100,I10*7+J10*5+K10*3+L10*2+IF(M10="Verified",10,IF(M10="Partial",5,0))+IF(F10=1,5,IF(F10=2,2,0))-IF(R10&gt;21,10,IF(R10&gt;14,5,0))-IF(W10&lt;0,10,0)))))</x:f>
      </x:c>
      <x:c r="AA10" s="85" t="str">
        <x:f>IF(A10="","",IF(H10="Passed","PASSED",IF(H10="Closed","CLOSED",IF(Y10="Walk","RED",IF(OR(W10&lt;0,R10&gt;21),"RED",IF(OR(M10="Unverified",K10&lt;=2,L10&lt;=2,R10&gt;14),"AMBER","GREEN"))))))</x:f>
      </x:c>
      <x:c r="AB10" s="81"/>
      <x:c r="AC10" s="81"/>
      <x:c r="AD10" s="81"/>
      <x:c r="AE10" s="84"/>
      <x:c r="AF10" s="81"/>
    </x:row>
    <x:row r="11" ht="18" customHeight="1">
      <x:c r="A11" s="81"/>
      <x:c r="B11" s="81"/>
      <x:c r="C11" s="81"/>
      <x:c r="D11" s="81"/>
      <x:c r="E11" s="81"/>
      <x:c r="F11" s="81"/>
      <x:c r="G11" s="81"/>
      <x:c r="H11" s="81"/>
      <x:c r="I11" s="81"/>
      <x:c r="J11" s="81"/>
      <x:c r="K11" s="81"/>
      <x:c r="L11" s="81"/>
      <x:c r="M11" s="81"/>
      <x:c r="N11" s="82"/>
      <x:c r="O11" s="82"/>
      <x:c r="P11" s="83" t="str">
        <x:f>IF(OR(N11="",O11=""),"",O11-N11)</x:f>
      </x:c>
      <x:c r="Q11" s="84"/>
      <x:c r="R11" s="85" t="str">
        <x:f>IF(Q11="","",TODAY()-Q11)</x:f>
      </x:c>
      <x:c r="S11" s="81"/>
      <x:c r="T11" s="81"/>
      <x:c r="U11" s="81"/>
      <x:c r="V11" s="84"/>
      <x:c r="W11" s="85" t="str">
        <x:f>IF(V11="","",V11-TODAY())</x:f>
      </x:c>
      <x:c r="X11" s="81"/>
      <x:c r="Y11" s="81"/>
      <x:c r="Z11" s="86" t="str">
        <x:f>IF(A11="","",IF(OR(H11="Passed",H11="Closed"),0,MAX(0,MIN(100,I11*7+J11*5+K11*3+L11*2+IF(M11="Verified",10,IF(M11="Partial",5,0))+IF(F11=1,5,IF(F11=2,2,0))-IF(R11&gt;21,10,IF(R11&gt;14,5,0))-IF(W11&lt;0,10,0)))))</x:f>
      </x:c>
      <x:c r="AA11" s="85" t="str">
        <x:f>IF(A11="","",IF(H11="Passed","PASSED",IF(H11="Closed","CLOSED",IF(Y11="Walk","RED",IF(OR(W11&lt;0,R11&gt;21),"RED",IF(OR(M11="Unverified",K11&lt;=2,L11&lt;=2,R11&gt;14),"AMBER","GREEN"))))))</x:f>
      </x:c>
      <x:c r="AB11" s="81"/>
      <x:c r="AC11" s="81"/>
      <x:c r="AD11" s="81"/>
      <x:c r="AE11" s="84"/>
      <x:c r="AF11" s="81"/>
    </x:row>
    <x:row r="12" ht="18" customHeight="1">
      <x:c r="A12" s="81"/>
      <x:c r="B12" s="81"/>
      <x:c r="C12" s="81"/>
      <x:c r="D12" s="81"/>
      <x:c r="E12" s="81"/>
      <x:c r="F12" s="81"/>
      <x:c r="G12" s="81"/>
      <x:c r="H12" s="81"/>
      <x:c r="I12" s="81"/>
      <x:c r="J12" s="81"/>
      <x:c r="K12" s="81"/>
      <x:c r="L12" s="81"/>
      <x:c r="M12" s="81"/>
      <x:c r="N12" s="82"/>
      <x:c r="O12" s="82"/>
      <x:c r="P12" s="83" t="str">
        <x:f>IF(OR(N12="",O12=""),"",O12-N12)</x:f>
      </x:c>
      <x:c r="Q12" s="84"/>
      <x:c r="R12" s="85" t="str">
        <x:f>IF(Q12="","",TODAY()-Q12)</x:f>
      </x:c>
      <x:c r="S12" s="81"/>
      <x:c r="T12" s="81"/>
      <x:c r="U12" s="81"/>
      <x:c r="V12" s="84"/>
      <x:c r="W12" s="85" t="str">
        <x:f>IF(V12="","",V12-TODAY())</x:f>
      </x:c>
      <x:c r="X12" s="81"/>
      <x:c r="Y12" s="81"/>
      <x:c r="Z12" s="86" t="str">
        <x:f>IF(A12="","",IF(OR(H12="Passed",H12="Closed"),0,MAX(0,MIN(100,I12*7+J12*5+K12*3+L12*2+IF(M12="Verified",10,IF(M12="Partial",5,0))+IF(F12=1,5,IF(F12=2,2,0))-IF(R12&gt;21,10,IF(R12&gt;14,5,0))-IF(W12&lt;0,10,0)))))</x:f>
      </x:c>
      <x:c r="AA12" s="85" t="str">
        <x:f>IF(A12="","",IF(H12="Passed","PASSED",IF(H12="Closed","CLOSED",IF(Y12="Walk","RED",IF(OR(W12&lt;0,R12&gt;21),"RED",IF(OR(M12="Unverified",K12&lt;=2,L12&lt;=2,R12&gt;14),"AMBER","GREEN"))))))</x:f>
      </x:c>
      <x:c r="AB12" s="81"/>
      <x:c r="AC12" s="81"/>
      <x:c r="AD12" s="81"/>
      <x:c r="AE12" s="84"/>
      <x:c r="AF12" s="81"/>
    </x:row>
    <x:row r="13" ht="18" customHeight="1">
      <x:c r="A13" s="81"/>
      <x:c r="B13" s="81"/>
      <x:c r="C13" s="81"/>
      <x:c r="D13" s="81"/>
      <x:c r="E13" s="81"/>
      <x:c r="F13" s="81"/>
      <x:c r="G13" s="81"/>
      <x:c r="H13" s="81"/>
      <x:c r="I13" s="81"/>
      <x:c r="J13" s="81"/>
      <x:c r="K13" s="81"/>
      <x:c r="L13" s="81"/>
      <x:c r="M13" s="81"/>
      <x:c r="N13" s="82"/>
      <x:c r="O13" s="82"/>
      <x:c r="P13" s="83" t="str">
        <x:f>IF(OR(N13="",O13=""),"",O13-N13)</x:f>
      </x:c>
      <x:c r="Q13" s="84"/>
      <x:c r="R13" s="85" t="str">
        <x:f>IF(Q13="","",TODAY()-Q13)</x:f>
      </x:c>
      <x:c r="S13" s="81"/>
      <x:c r="T13" s="81"/>
      <x:c r="U13" s="81"/>
      <x:c r="V13" s="84"/>
      <x:c r="W13" s="85" t="str">
        <x:f>IF(V13="","",V13-TODAY())</x:f>
      </x:c>
      <x:c r="X13" s="81"/>
      <x:c r="Y13" s="81"/>
      <x:c r="Z13" s="86" t="str">
        <x:f>IF(A13="","",IF(OR(H13="Passed",H13="Closed"),0,MAX(0,MIN(100,I13*7+J13*5+K13*3+L13*2+IF(M13="Verified",10,IF(M13="Partial",5,0))+IF(F13=1,5,IF(F13=2,2,0))-IF(R13&gt;21,10,IF(R13&gt;14,5,0))-IF(W13&lt;0,10,0)))))</x:f>
      </x:c>
      <x:c r="AA13" s="85" t="str">
        <x:f>IF(A13="","",IF(H13="Passed","PASSED",IF(H13="Closed","CLOSED",IF(Y13="Walk","RED",IF(OR(W13&lt;0,R13&gt;21),"RED",IF(OR(M13="Unverified",K13&lt;=2,L13&lt;=2,R13&gt;14),"AMBER","GREEN"))))))</x:f>
      </x:c>
      <x:c r="AB13" s="81"/>
      <x:c r="AC13" s="81"/>
      <x:c r="AD13" s="81"/>
      <x:c r="AE13" s="84"/>
      <x:c r="AF13" s="81"/>
    </x:row>
    <x:row r="14" ht="18" customHeight="1">
      <x:c r="A14" s="81"/>
      <x:c r="B14" s="81"/>
      <x:c r="C14" s="81"/>
      <x:c r="D14" s="81"/>
      <x:c r="E14" s="81"/>
      <x:c r="F14" s="81"/>
      <x:c r="G14" s="81"/>
      <x:c r="H14" s="81"/>
      <x:c r="I14" s="81"/>
      <x:c r="J14" s="81"/>
      <x:c r="K14" s="81"/>
      <x:c r="L14" s="81"/>
      <x:c r="M14" s="81"/>
      <x:c r="N14" s="82"/>
      <x:c r="O14" s="82"/>
      <x:c r="P14" s="83" t="str">
        <x:f>IF(OR(N14="",O14=""),"",O14-N14)</x:f>
      </x:c>
      <x:c r="Q14" s="84"/>
      <x:c r="R14" s="85" t="str">
        <x:f>IF(Q14="","",TODAY()-Q14)</x:f>
      </x:c>
      <x:c r="S14" s="81"/>
      <x:c r="T14" s="81"/>
      <x:c r="U14" s="81"/>
      <x:c r="V14" s="84"/>
      <x:c r="W14" s="85" t="str">
        <x:f>IF(V14="","",V14-TODAY())</x:f>
      </x:c>
      <x:c r="X14" s="81"/>
      <x:c r="Y14" s="81"/>
      <x:c r="Z14" s="86" t="str">
        <x:f>IF(A14="","",IF(OR(H14="Passed",H14="Closed"),0,MAX(0,MIN(100,I14*7+J14*5+K14*3+L14*2+IF(M14="Verified",10,IF(M14="Partial",5,0))+IF(F14=1,5,IF(F14=2,2,0))-IF(R14&gt;21,10,IF(R14&gt;14,5,0))-IF(W14&lt;0,10,0)))))</x:f>
      </x:c>
      <x:c r="AA14" s="85" t="str">
        <x:f>IF(A14="","",IF(H14="Passed","PASSED",IF(H14="Closed","CLOSED",IF(Y14="Walk","RED",IF(OR(W14&lt;0,R14&gt;21),"RED",IF(OR(M14="Unverified",K14&lt;=2,L14&lt;=2,R14&gt;14),"AMBER","GREEN"))))))</x:f>
      </x:c>
      <x:c r="AB14" s="81"/>
      <x:c r="AC14" s="81"/>
      <x:c r="AD14" s="81"/>
      <x:c r="AE14" s="84"/>
      <x:c r="AF14" s="81"/>
    </x:row>
    <x:row r="15" ht="18" customHeight="1">
      <x:c r="A15" s="81"/>
      <x:c r="B15" s="81"/>
      <x:c r="C15" s="81"/>
      <x:c r="D15" s="81"/>
      <x:c r="E15" s="81"/>
      <x:c r="F15" s="81"/>
      <x:c r="G15" s="81"/>
      <x:c r="H15" s="81"/>
      <x:c r="I15" s="81"/>
      <x:c r="J15" s="81"/>
      <x:c r="K15" s="81"/>
      <x:c r="L15" s="81"/>
      <x:c r="M15" s="81"/>
      <x:c r="N15" s="82"/>
      <x:c r="O15" s="82"/>
      <x:c r="P15" s="83" t="str">
        <x:f>IF(OR(N15="",O15=""),"",O15-N15)</x:f>
      </x:c>
      <x:c r="Q15" s="84"/>
      <x:c r="R15" s="85" t="str">
        <x:f>IF(Q15="","",TODAY()-Q15)</x:f>
      </x:c>
      <x:c r="S15" s="81"/>
      <x:c r="T15" s="81"/>
      <x:c r="U15" s="81"/>
      <x:c r="V15" s="84"/>
      <x:c r="W15" s="85" t="str">
        <x:f>IF(V15="","",V15-TODAY())</x:f>
      </x:c>
      <x:c r="X15" s="81"/>
      <x:c r="Y15" s="81"/>
      <x:c r="Z15" s="86" t="str">
        <x:f>IF(A15="","",IF(OR(H15="Passed",H15="Closed"),0,MAX(0,MIN(100,I15*7+J15*5+K15*3+L15*2+IF(M15="Verified",10,IF(M15="Partial",5,0))+IF(F15=1,5,IF(F15=2,2,0))-IF(R15&gt;21,10,IF(R15&gt;14,5,0))-IF(W15&lt;0,10,0)))))</x:f>
      </x:c>
      <x:c r="AA15" s="85" t="str">
        <x:f>IF(A15="","",IF(H15="Passed","PASSED",IF(H15="Closed","CLOSED",IF(Y15="Walk","RED",IF(OR(W15&lt;0,R15&gt;21),"RED",IF(OR(M15="Unverified",K15&lt;=2,L15&lt;=2,R15&gt;14),"AMBER","GREEN"))))))</x:f>
      </x:c>
      <x:c r="AB15" s="81"/>
      <x:c r="AC15" s="81"/>
      <x:c r="AD15" s="81"/>
      <x:c r="AE15" s="84"/>
      <x:c r="AF15" s="81"/>
    </x:row>
    <x:row r="16" ht="18" customHeight="1">
      <x:c r="A16" s="81"/>
      <x:c r="B16" s="81"/>
      <x:c r="C16" s="81"/>
      <x:c r="D16" s="81"/>
      <x:c r="E16" s="81"/>
      <x:c r="F16" s="81"/>
      <x:c r="G16" s="81"/>
      <x:c r="H16" s="81"/>
      <x:c r="I16" s="81"/>
      <x:c r="J16" s="81"/>
      <x:c r="K16" s="81"/>
      <x:c r="L16" s="81"/>
      <x:c r="M16" s="81"/>
      <x:c r="N16" s="82"/>
      <x:c r="O16" s="82"/>
      <x:c r="P16" s="83" t="str">
        <x:f>IF(OR(N16="",O16=""),"",O16-N16)</x:f>
      </x:c>
      <x:c r="Q16" s="84"/>
      <x:c r="R16" s="85" t="str">
        <x:f>IF(Q16="","",TODAY()-Q16)</x:f>
      </x:c>
      <x:c r="S16" s="81"/>
      <x:c r="T16" s="81"/>
      <x:c r="U16" s="81"/>
      <x:c r="V16" s="84"/>
      <x:c r="W16" s="85" t="str">
        <x:f>IF(V16="","",V16-TODAY())</x:f>
      </x:c>
      <x:c r="X16" s="81"/>
      <x:c r="Y16" s="81"/>
      <x:c r="Z16" s="86" t="str">
        <x:f>IF(A16="","",IF(OR(H16="Passed",H16="Closed"),0,MAX(0,MIN(100,I16*7+J16*5+K16*3+L16*2+IF(M16="Verified",10,IF(M16="Partial",5,0))+IF(F16=1,5,IF(F16=2,2,0))-IF(R16&gt;21,10,IF(R16&gt;14,5,0))-IF(W16&lt;0,10,0)))))</x:f>
      </x:c>
      <x:c r="AA16" s="85" t="str">
        <x:f>IF(A16="","",IF(H16="Passed","PASSED",IF(H16="Closed","CLOSED",IF(Y16="Walk","RED",IF(OR(W16&lt;0,R16&gt;21),"RED",IF(OR(M16="Unverified",K16&lt;=2,L16&lt;=2,R16&gt;14),"AMBER","GREEN"))))))</x:f>
      </x:c>
      <x:c r="AB16" s="81"/>
      <x:c r="AC16" s="81"/>
      <x:c r="AD16" s="81"/>
      <x:c r="AE16" s="84"/>
      <x:c r="AF16" s="81"/>
    </x:row>
    <x:row r="17" ht="18" customHeight="1">
      <x:c r="A17" s="81"/>
      <x:c r="B17" s="81"/>
      <x:c r="C17" s="81"/>
      <x:c r="D17" s="81"/>
      <x:c r="E17" s="81"/>
      <x:c r="F17" s="81"/>
      <x:c r="G17" s="81"/>
      <x:c r="H17" s="81"/>
      <x:c r="I17" s="81"/>
      <x:c r="J17" s="81"/>
      <x:c r="K17" s="81"/>
      <x:c r="L17" s="81"/>
      <x:c r="M17" s="81"/>
      <x:c r="N17" s="82"/>
      <x:c r="O17" s="82"/>
      <x:c r="P17" s="83" t="str">
        <x:f>IF(OR(N17="",O17=""),"",O17-N17)</x:f>
      </x:c>
      <x:c r="Q17" s="84"/>
      <x:c r="R17" s="85" t="str">
        <x:f>IF(Q17="","",TODAY()-Q17)</x:f>
      </x:c>
      <x:c r="S17" s="81"/>
      <x:c r="T17" s="81"/>
      <x:c r="U17" s="81"/>
      <x:c r="V17" s="84"/>
      <x:c r="W17" s="85" t="str">
        <x:f>IF(V17="","",V17-TODAY())</x:f>
      </x:c>
      <x:c r="X17" s="81"/>
      <x:c r="Y17" s="81"/>
      <x:c r="Z17" s="86" t="str">
        <x:f>IF(A17="","",IF(OR(H17="Passed",H17="Closed"),0,MAX(0,MIN(100,I17*7+J17*5+K17*3+L17*2+IF(M17="Verified",10,IF(M17="Partial",5,0))+IF(F17=1,5,IF(F17=2,2,0))-IF(R17&gt;21,10,IF(R17&gt;14,5,0))-IF(W17&lt;0,10,0)))))</x:f>
      </x:c>
      <x:c r="AA17" s="85" t="str">
        <x:f>IF(A17="","",IF(H17="Passed","PASSED",IF(H17="Closed","CLOSED",IF(Y17="Walk","RED",IF(OR(W17&lt;0,R17&gt;21),"RED",IF(OR(M17="Unverified",K17&lt;=2,L17&lt;=2,R17&gt;14),"AMBER","GREEN"))))))</x:f>
      </x:c>
      <x:c r="AB17" s="81"/>
      <x:c r="AC17" s="81"/>
      <x:c r="AD17" s="81"/>
      <x:c r="AE17" s="84"/>
      <x:c r="AF17" s="81"/>
    </x:row>
    <x:row r="18" ht="18" customHeight="1">
      <x:c r="A18" s="81"/>
      <x:c r="B18" s="81"/>
      <x:c r="C18" s="81"/>
      <x:c r="D18" s="81"/>
      <x:c r="E18" s="81"/>
      <x:c r="F18" s="81"/>
      <x:c r="G18" s="81"/>
      <x:c r="H18" s="81"/>
      <x:c r="I18" s="81"/>
      <x:c r="J18" s="81"/>
      <x:c r="K18" s="81"/>
      <x:c r="L18" s="81"/>
      <x:c r="M18" s="81"/>
      <x:c r="N18" s="82"/>
      <x:c r="O18" s="82"/>
      <x:c r="P18" s="83" t="str">
        <x:f>IF(OR(N18="",O18=""),"",O18-N18)</x:f>
      </x:c>
      <x:c r="Q18" s="84"/>
      <x:c r="R18" s="85" t="str">
        <x:f>IF(Q18="","",TODAY()-Q18)</x:f>
      </x:c>
      <x:c r="S18" s="81"/>
      <x:c r="T18" s="81"/>
      <x:c r="U18" s="81"/>
      <x:c r="V18" s="84"/>
      <x:c r="W18" s="85" t="str">
        <x:f>IF(V18="","",V18-TODAY())</x:f>
      </x:c>
      <x:c r="X18" s="81"/>
      <x:c r="Y18" s="81"/>
      <x:c r="Z18" s="86" t="str">
        <x:f>IF(A18="","",IF(OR(H18="Passed",H18="Closed"),0,MAX(0,MIN(100,I18*7+J18*5+K18*3+L18*2+IF(M18="Verified",10,IF(M18="Partial",5,0))+IF(F18=1,5,IF(F18=2,2,0))-IF(R18&gt;21,10,IF(R18&gt;14,5,0))-IF(W18&lt;0,10,0)))))</x:f>
      </x:c>
      <x:c r="AA18" s="85" t="str">
        <x:f>IF(A18="","",IF(H18="Passed","PASSED",IF(H18="Closed","CLOSED",IF(Y18="Walk","RED",IF(OR(W18&lt;0,R18&gt;21),"RED",IF(OR(M18="Unverified",K18&lt;=2,L18&lt;=2,R18&gt;14),"AMBER","GREEN"))))))</x:f>
      </x:c>
      <x:c r="AB18" s="81"/>
      <x:c r="AC18" s="81"/>
      <x:c r="AD18" s="81"/>
      <x:c r="AE18" s="84"/>
      <x:c r="AF18" s="81"/>
    </x:row>
    <x:row r="19" ht="18" customHeight="1">
      <x:c r="A19" s="81"/>
      <x:c r="B19" s="81"/>
      <x:c r="C19" s="81"/>
      <x:c r="D19" s="81"/>
      <x:c r="E19" s="81"/>
      <x:c r="F19" s="81"/>
      <x:c r="G19" s="81"/>
      <x:c r="H19" s="81"/>
      <x:c r="I19" s="81"/>
      <x:c r="J19" s="81"/>
      <x:c r="K19" s="81"/>
      <x:c r="L19" s="81"/>
      <x:c r="M19" s="81"/>
      <x:c r="N19" s="82"/>
      <x:c r="O19" s="82"/>
      <x:c r="P19" s="83" t="str">
        <x:f>IF(OR(N19="",O19=""),"",O19-N19)</x:f>
      </x:c>
      <x:c r="Q19" s="84"/>
      <x:c r="R19" s="85" t="str">
        <x:f>IF(Q19="","",TODAY()-Q19)</x:f>
      </x:c>
      <x:c r="S19" s="81"/>
      <x:c r="T19" s="81"/>
      <x:c r="U19" s="81"/>
      <x:c r="V19" s="84"/>
      <x:c r="W19" s="85" t="str">
        <x:f>IF(V19="","",V19-TODAY())</x:f>
      </x:c>
      <x:c r="X19" s="81"/>
      <x:c r="Y19" s="81"/>
      <x:c r="Z19" s="86" t="str">
        <x:f>IF(A19="","",IF(OR(H19="Passed",H19="Closed"),0,MAX(0,MIN(100,I19*7+J19*5+K19*3+L19*2+IF(M19="Verified",10,IF(M19="Partial",5,0))+IF(F19=1,5,IF(F19=2,2,0))-IF(R19&gt;21,10,IF(R19&gt;14,5,0))-IF(W19&lt;0,10,0)))))</x:f>
      </x:c>
      <x:c r="AA19" s="85" t="str">
        <x:f>IF(A19="","",IF(H19="Passed","PASSED",IF(H19="Closed","CLOSED",IF(Y19="Walk","RED",IF(OR(W19&lt;0,R19&gt;21),"RED",IF(OR(M19="Unverified",K19&lt;=2,L19&lt;=2,R19&gt;14),"AMBER","GREEN"))))))</x:f>
      </x:c>
      <x:c r="AB19" s="81"/>
      <x:c r="AC19" s="81"/>
      <x:c r="AD19" s="81"/>
      <x:c r="AE19" s="84"/>
      <x:c r="AF19" s="81"/>
    </x:row>
    <x:row r="20" ht="18" customHeight="1">
      <x:c r="A20" s="81"/>
      <x:c r="B20" s="81"/>
      <x:c r="C20" s="81"/>
      <x:c r="D20" s="81"/>
      <x:c r="E20" s="81"/>
      <x:c r="F20" s="81"/>
      <x:c r="G20" s="81"/>
      <x:c r="H20" s="81"/>
      <x:c r="I20" s="81"/>
      <x:c r="J20" s="81"/>
      <x:c r="K20" s="81"/>
      <x:c r="L20" s="81"/>
      <x:c r="M20" s="81"/>
      <x:c r="N20" s="82"/>
      <x:c r="O20" s="82"/>
      <x:c r="P20" s="83" t="str">
        <x:f>IF(OR(N20="",O20=""),"",O20-N20)</x:f>
      </x:c>
      <x:c r="Q20" s="84"/>
      <x:c r="R20" s="85" t="str">
        <x:f>IF(Q20="","",TODAY()-Q20)</x:f>
      </x:c>
      <x:c r="S20" s="81"/>
      <x:c r="T20" s="81"/>
      <x:c r="U20" s="81"/>
      <x:c r="V20" s="84"/>
      <x:c r="W20" s="85" t="str">
        <x:f>IF(V20="","",V20-TODAY())</x:f>
      </x:c>
      <x:c r="X20" s="81"/>
      <x:c r="Y20" s="81"/>
      <x:c r="Z20" s="86" t="str">
        <x:f>IF(A20="","",IF(OR(H20="Passed",H20="Closed"),0,MAX(0,MIN(100,I20*7+J20*5+K20*3+L20*2+IF(M20="Verified",10,IF(M20="Partial",5,0))+IF(F20=1,5,IF(F20=2,2,0))-IF(R20&gt;21,10,IF(R20&gt;14,5,0))-IF(W20&lt;0,10,0)))))</x:f>
      </x:c>
      <x:c r="AA20" s="85" t="str">
        <x:f>IF(A20="","",IF(H20="Passed","PASSED",IF(H20="Closed","CLOSED",IF(Y20="Walk","RED",IF(OR(W20&lt;0,R20&gt;21),"RED",IF(OR(M20="Unverified",K20&lt;=2,L20&lt;=2,R20&gt;14),"AMBER","GREEN"))))))</x:f>
      </x:c>
      <x:c r="AB20" s="81"/>
      <x:c r="AC20" s="81"/>
      <x:c r="AD20" s="81"/>
      <x:c r="AE20" s="84"/>
      <x:c r="AF20" s="81"/>
    </x:row>
    <x:row r="21" ht="18" customHeight="1">
      <x:c r="A21" s="81"/>
      <x:c r="B21" s="81"/>
      <x:c r="C21" s="81"/>
      <x:c r="D21" s="81"/>
      <x:c r="E21" s="81"/>
      <x:c r="F21" s="81"/>
      <x:c r="G21" s="81"/>
      <x:c r="H21" s="81"/>
      <x:c r="I21" s="81"/>
      <x:c r="J21" s="81"/>
      <x:c r="K21" s="81"/>
      <x:c r="L21" s="81"/>
      <x:c r="M21" s="81"/>
      <x:c r="N21" s="82"/>
      <x:c r="O21" s="82"/>
      <x:c r="P21" s="83" t="str">
        <x:f>IF(OR(N21="",O21=""),"",O21-N21)</x:f>
      </x:c>
      <x:c r="Q21" s="84"/>
      <x:c r="R21" s="85" t="str">
        <x:f>IF(Q21="","",TODAY()-Q21)</x:f>
      </x:c>
      <x:c r="S21" s="81"/>
      <x:c r="T21" s="81"/>
      <x:c r="U21" s="81"/>
      <x:c r="V21" s="84"/>
      <x:c r="W21" s="85" t="str">
        <x:f>IF(V21="","",V21-TODAY())</x:f>
      </x:c>
      <x:c r="X21" s="81"/>
      <x:c r="Y21" s="81"/>
      <x:c r="Z21" s="86" t="str">
        <x:f>IF(A21="","",IF(OR(H21="Passed",H21="Closed"),0,MAX(0,MIN(100,I21*7+J21*5+K21*3+L21*2+IF(M21="Verified",10,IF(M21="Partial",5,0))+IF(F21=1,5,IF(F21=2,2,0))-IF(R21&gt;21,10,IF(R21&gt;14,5,0))-IF(W21&lt;0,10,0)))))</x:f>
      </x:c>
      <x:c r="AA21" s="85" t="str">
        <x:f>IF(A21="","",IF(H21="Passed","PASSED",IF(H21="Closed","CLOSED",IF(Y21="Walk","RED",IF(OR(W21&lt;0,R21&gt;21),"RED",IF(OR(M21="Unverified",K21&lt;=2,L21&lt;=2,R21&gt;14),"AMBER","GREEN"))))))</x:f>
      </x:c>
      <x:c r="AB21" s="81"/>
      <x:c r="AC21" s="81"/>
      <x:c r="AD21" s="81"/>
      <x:c r="AE21" s="84"/>
      <x:c r="AF21" s="81"/>
    </x:row>
    <x:row r="22" ht="18" customHeight="1">
      <x:c r="A22" s="81"/>
      <x:c r="B22" s="81"/>
      <x:c r="C22" s="81"/>
      <x:c r="D22" s="81"/>
      <x:c r="E22" s="81"/>
      <x:c r="F22" s="81"/>
      <x:c r="G22" s="81"/>
      <x:c r="H22" s="81"/>
      <x:c r="I22" s="81"/>
      <x:c r="J22" s="81"/>
      <x:c r="K22" s="81"/>
      <x:c r="L22" s="81"/>
      <x:c r="M22" s="81"/>
      <x:c r="N22" s="82"/>
      <x:c r="O22" s="82"/>
      <x:c r="P22" s="83" t="str">
        <x:f>IF(OR(N22="",O22=""),"",O22-N22)</x:f>
      </x:c>
      <x:c r="Q22" s="84"/>
      <x:c r="R22" s="85" t="str">
        <x:f>IF(Q22="","",TODAY()-Q22)</x:f>
      </x:c>
      <x:c r="S22" s="81"/>
      <x:c r="T22" s="81"/>
      <x:c r="U22" s="81"/>
      <x:c r="V22" s="84"/>
      <x:c r="W22" s="85" t="str">
        <x:f>IF(V22="","",V22-TODAY())</x:f>
      </x:c>
      <x:c r="X22" s="81"/>
      <x:c r="Y22" s="81"/>
      <x:c r="Z22" s="86" t="str">
        <x:f>IF(A22="","",IF(OR(H22="Passed",H22="Closed"),0,MAX(0,MIN(100,I22*7+J22*5+K22*3+L22*2+IF(M22="Verified",10,IF(M22="Partial",5,0))+IF(F22=1,5,IF(F22=2,2,0))-IF(R22&gt;21,10,IF(R22&gt;14,5,0))-IF(W22&lt;0,10,0)))))</x:f>
      </x:c>
      <x:c r="AA22" s="85" t="str">
        <x:f>IF(A22="","",IF(H22="Passed","PASSED",IF(H22="Closed","CLOSED",IF(Y22="Walk","RED",IF(OR(W22&lt;0,R22&gt;21),"RED",IF(OR(M22="Unverified",K22&lt;=2,L22&lt;=2,R22&gt;14),"AMBER","GREEN"))))))</x:f>
      </x:c>
      <x:c r="AB22" s="81"/>
      <x:c r="AC22" s="81"/>
      <x:c r="AD22" s="81"/>
      <x:c r="AE22" s="84"/>
      <x:c r="AF22" s="81"/>
    </x:row>
    <x:row r="23" ht="18" customHeight="1">
      <x:c r="A23" s="81"/>
      <x:c r="B23" s="81"/>
      <x:c r="C23" s="81"/>
      <x:c r="D23" s="81"/>
      <x:c r="E23" s="81"/>
      <x:c r="F23" s="81"/>
      <x:c r="G23" s="81"/>
      <x:c r="H23" s="81"/>
      <x:c r="I23" s="81"/>
      <x:c r="J23" s="81"/>
      <x:c r="K23" s="81"/>
      <x:c r="L23" s="81"/>
      <x:c r="M23" s="81"/>
      <x:c r="N23" s="82"/>
      <x:c r="O23" s="82"/>
      <x:c r="P23" s="83" t="str">
        <x:f>IF(OR(N23="",O23=""),"",O23-N23)</x:f>
      </x:c>
      <x:c r="Q23" s="84"/>
      <x:c r="R23" s="85" t="str">
        <x:f>IF(Q23="","",TODAY()-Q23)</x:f>
      </x:c>
      <x:c r="S23" s="81"/>
      <x:c r="T23" s="81"/>
      <x:c r="U23" s="81"/>
      <x:c r="V23" s="84"/>
      <x:c r="W23" s="85" t="str">
        <x:f>IF(V23="","",V23-TODAY())</x:f>
      </x:c>
      <x:c r="X23" s="81"/>
      <x:c r="Y23" s="81"/>
      <x:c r="Z23" s="86" t="str">
        <x:f>IF(A23="","",IF(OR(H23="Passed",H23="Closed"),0,MAX(0,MIN(100,I23*7+J23*5+K23*3+L23*2+IF(M23="Verified",10,IF(M23="Partial",5,0))+IF(F23=1,5,IF(F23=2,2,0))-IF(R23&gt;21,10,IF(R23&gt;14,5,0))-IF(W23&lt;0,10,0)))))</x:f>
      </x:c>
      <x:c r="AA23" s="85" t="str">
        <x:f>IF(A23="","",IF(H23="Passed","PASSED",IF(H23="Closed","CLOSED",IF(Y23="Walk","RED",IF(OR(W23&lt;0,R23&gt;21),"RED",IF(OR(M23="Unverified",K23&lt;=2,L23&lt;=2,R23&gt;14),"AMBER","GREEN"))))))</x:f>
      </x:c>
      <x:c r="AB23" s="81"/>
      <x:c r="AC23" s="81"/>
      <x:c r="AD23" s="81"/>
      <x:c r="AE23" s="84"/>
      <x:c r="AF23" s="81"/>
    </x:row>
    <x:row r="24" ht="18" customHeight="1">
      <x:c r="A24" s="81"/>
      <x:c r="B24" s="81"/>
      <x:c r="C24" s="81"/>
      <x:c r="D24" s="81"/>
      <x:c r="E24" s="81"/>
      <x:c r="F24" s="81"/>
      <x:c r="G24" s="81"/>
      <x:c r="H24" s="81"/>
      <x:c r="I24" s="81"/>
      <x:c r="J24" s="81"/>
      <x:c r="K24" s="81"/>
      <x:c r="L24" s="81"/>
      <x:c r="M24" s="81"/>
      <x:c r="N24" s="82"/>
      <x:c r="O24" s="82"/>
      <x:c r="P24" s="83" t="str">
        <x:f>IF(OR(N24="",O24=""),"",O24-N24)</x:f>
      </x:c>
      <x:c r="Q24" s="84"/>
      <x:c r="R24" s="85" t="str">
        <x:f>IF(Q24="","",TODAY()-Q24)</x:f>
      </x:c>
      <x:c r="S24" s="81"/>
      <x:c r="T24" s="81"/>
      <x:c r="U24" s="81"/>
      <x:c r="V24" s="84"/>
      <x:c r="W24" s="85" t="str">
        <x:f>IF(V24="","",V24-TODAY())</x:f>
      </x:c>
      <x:c r="X24" s="81"/>
      <x:c r="Y24" s="81"/>
      <x:c r="Z24" s="86" t="str">
        <x:f>IF(A24="","",IF(OR(H24="Passed",H24="Closed"),0,MAX(0,MIN(100,I24*7+J24*5+K24*3+L24*2+IF(M24="Verified",10,IF(M24="Partial",5,0))+IF(F24=1,5,IF(F24=2,2,0))-IF(R24&gt;21,10,IF(R24&gt;14,5,0))-IF(W24&lt;0,10,0)))))</x:f>
      </x:c>
      <x:c r="AA24" s="85" t="str">
        <x:f>IF(A24="","",IF(H24="Passed","PASSED",IF(H24="Closed","CLOSED",IF(Y24="Walk","RED",IF(OR(W24&lt;0,R24&gt;21),"RED",IF(OR(M24="Unverified",K24&lt;=2,L24&lt;=2,R24&gt;14),"AMBER","GREEN"))))))</x:f>
      </x:c>
      <x:c r="AB24" s="81"/>
      <x:c r="AC24" s="81"/>
      <x:c r="AD24" s="81"/>
      <x:c r="AE24" s="84"/>
      <x:c r="AF24" s="81"/>
    </x:row>
    <x:row r="25" ht="18" customHeight="1">
      <x:c r="A25" s="81"/>
      <x:c r="B25" s="81"/>
      <x:c r="C25" s="81"/>
      <x:c r="D25" s="81"/>
      <x:c r="E25" s="81"/>
      <x:c r="F25" s="81"/>
      <x:c r="G25" s="81"/>
      <x:c r="H25" s="81"/>
      <x:c r="I25" s="81"/>
      <x:c r="J25" s="81"/>
      <x:c r="K25" s="81"/>
      <x:c r="L25" s="81"/>
      <x:c r="M25" s="81"/>
      <x:c r="N25" s="82"/>
      <x:c r="O25" s="82"/>
      <x:c r="P25" s="83" t="str">
        <x:f>IF(OR(N25="",O25=""),"",O25-N25)</x:f>
      </x:c>
      <x:c r="Q25" s="84"/>
      <x:c r="R25" s="85" t="str">
        <x:f>IF(Q25="","",TODAY()-Q25)</x:f>
      </x:c>
      <x:c r="S25" s="81"/>
      <x:c r="T25" s="81"/>
      <x:c r="U25" s="81"/>
      <x:c r="V25" s="84"/>
      <x:c r="W25" s="85" t="str">
        <x:f>IF(V25="","",V25-TODAY())</x:f>
      </x:c>
      <x:c r="X25" s="81"/>
      <x:c r="Y25" s="81"/>
      <x:c r="Z25" s="86" t="str">
        <x:f>IF(A25="","",IF(OR(H25="Passed",H25="Closed"),0,MAX(0,MIN(100,I25*7+J25*5+K25*3+L25*2+IF(M25="Verified",10,IF(M25="Partial",5,0))+IF(F25=1,5,IF(F25=2,2,0))-IF(R25&gt;21,10,IF(R25&gt;14,5,0))-IF(W25&lt;0,10,0)))))</x:f>
      </x:c>
      <x:c r="AA25" s="85" t="str">
        <x:f>IF(A25="","",IF(H25="Passed","PASSED",IF(H25="Closed","CLOSED",IF(Y25="Walk","RED",IF(OR(W25&lt;0,R25&gt;21),"RED",IF(OR(M25="Unverified",K25&lt;=2,L25&lt;=2,R25&gt;14),"AMBER","GREEN"))))))</x:f>
      </x:c>
      <x:c r="AB25" s="81"/>
      <x:c r="AC25" s="81"/>
      <x:c r="AD25" s="81"/>
      <x:c r="AE25" s="84"/>
      <x:c r="AF25" s="81"/>
    </x:row>
    <x:row r="26" ht="18" customHeight="1">
      <x:c r="A26" s="81"/>
      <x:c r="B26" s="81"/>
      <x:c r="C26" s="81"/>
      <x:c r="D26" s="81"/>
      <x:c r="E26" s="81"/>
      <x:c r="F26" s="81"/>
      <x:c r="G26" s="81"/>
      <x:c r="H26" s="81"/>
      <x:c r="I26" s="81"/>
      <x:c r="J26" s="81"/>
      <x:c r="K26" s="81"/>
      <x:c r="L26" s="81"/>
      <x:c r="M26" s="81"/>
      <x:c r="N26" s="82"/>
      <x:c r="O26" s="82"/>
      <x:c r="P26" s="83" t="str">
        <x:f>IF(OR(N26="",O26=""),"",O26-N26)</x:f>
      </x:c>
      <x:c r="Q26" s="84"/>
      <x:c r="R26" s="85" t="str">
        <x:f>IF(Q26="","",TODAY()-Q26)</x:f>
      </x:c>
      <x:c r="S26" s="81"/>
      <x:c r="T26" s="81"/>
      <x:c r="U26" s="81"/>
      <x:c r="V26" s="84"/>
      <x:c r="W26" s="85" t="str">
        <x:f>IF(V26="","",V26-TODAY())</x:f>
      </x:c>
      <x:c r="X26" s="81"/>
      <x:c r="Y26" s="81"/>
      <x:c r="Z26" s="86" t="str">
        <x:f>IF(A26="","",IF(OR(H26="Passed",H26="Closed"),0,MAX(0,MIN(100,I26*7+J26*5+K26*3+L26*2+IF(M26="Verified",10,IF(M26="Partial",5,0))+IF(F26=1,5,IF(F26=2,2,0))-IF(R26&gt;21,10,IF(R26&gt;14,5,0))-IF(W26&lt;0,10,0)))))</x:f>
      </x:c>
      <x:c r="AA26" s="85" t="str">
        <x:f>IF(A26="","",IF(H26="Passed","PASSED",IF(H26="Closed","CLOSED",IF(Y26="Walk","RED",IF(OR(W26&lt;0,R26&gt;21),"RED",IF(OR(M26="Unverified",K26&lt;=2,L26&lt;=2,R26&gt;14),"AMBER","GREEN"))))))</x:f>
      </x:c>
      <x:c r="AB26" s="81"/>
      <x:c r="AC26" s="81"/>
      <x:c r="AD26" s="81"/>
      <x:c r="AE26" s="84"/>
      <x:c r="AF26" s="81"/>
    </x:row>
    <x:row r="27" ht="18" customHeight="1">
      <x:c r="A27" s="81"/>
      <x:c r="B27" s="81"/>
      <x:c r="C27" s="81"/>
      <x:c r="D27" s="81"/>
      <x:c r="E27" s="81"/>
      <x:c r="F27" s="81"/>
      <x:c r="G27" s="81"/>
      <x:c r="H27" s="81"/>
      <x:c r="I27" s="81"/>
      <x:c r="J27" s="81"/>
      <x:c r="K27" s="81"/>
      <x:c r="L27" s="81"/>
      <x:c r="M27" s="81"/>
      <x:c r="N27" s="82"/>
      <x:c r="O27" s="82"/>
      <x:c r="P27" s="83" t="str">
        <x:f>IF(OR(N27="",O27=""),"",O27-N27)</x:f>
      </x:c>
      <x:c r="Q27" s="84"/>
      <x:c r="R27" s="85" t="str">
        <x:f>IF(Q27="","",TODAY()-Q27)</x:f>
      </x:c>
      <x:c r="S27" s="81"/>
      <x:c r="T27" s="81"/>
      <x:c r="U27" s="81"/>
      <x:c r="V27" s="84"/>
      <x:c r="W27" s="85" t="str">
        <x:f>IF(V27="","",V27-TODAY())</x:f>
      </x:c>
      <x:c r="X27" s="81"/>
      <x:c r="Y27" s="81"/>
      <x:c r="Z27" s="86" t="str">
        <x:f>IF(A27="","",IF(OR(H27="Passed",H27="Closed"),0,MAX(0,MIN(100,I27*7+J27*5+K27*3+L27*2+IF(M27="Verified",10,IF(M27="Partial",5,0))+IF(F27=1,5,IF(F27=2,2,0))-IF(R27&gt;21,10,IF(R27&gt;14,5,0))-IF(W27&lt;0,10,0)))))</x:f>
      </x:c>
      <x:c r="AA27" s="85" t="str">
        <x:f>IF(A27="","",IF(H27="Passed","PASSED",IF(H27="Closed","CLOSED",IF(Y27="Walk","RED",IF(OR(W27&lt;0,R27&gt;21),"RED",IF(OR(M27="Unverified",K27&lt;=2,L27&lt;=2,R27&gt;14),"AMBER","GREEN"))))))</x:f>
      </x:c>
      <x:c r="AB27" s="81"/>
      <x:c r="AC27" s="81"/>
      <x:c r="AD27" s="81"/>
      <x:c r="AE27" s="84"/>
      <x:c r="AF27" s="81"/>
    </x:row>
    <x:row r="28" ht="18" customHeight="1">
      <x:c r="A28" s="81"/>
      <x:c r="B28" s="81"/>
      <x:c r="C28" s="81"/>
      <x:c r="D28" s="81"/>
      <x:c r="E28" s="81"/>
      <x:c r="F28" s="81"/>
      <x:c r="G28" s="81"/>
      <x:c r="H28" s="81"/>
      <x:c r="I28" s="81"/>
      <x:c r="J28" s="81"/>
      <x:c r="K28" s="81"/>
      <x:c r="L28" s="81"/>
      <x:c r="M28" s="81"/>
      <x:c r="N28" s="82"/>
      <x:c r="O28" s="82"/>
      <x:c r="P28" s="83" t="str">
        <x:f>IF(OR(N28="",O28=""),"",O28-N28)</x:f>
      </x:c>
      <x:c r="Q28" s="84"/>
      <x:c r="R28" s="85" t="str">
        <x:f>IF(Q28="","",TODAY()-Q28)</x:f>
      </x:c>
      <x:c r="S28" s="81"/>
      <x:c r="T28" s="81"/>
      <x:c r="U28" s="81"/>
      <x:c r="V28" s="84"/>
      <x:c r="W28" s="85" t="str">
        <x:f>IF(V28="","",V28-TODAY())</x:f>
      </x:c>
      <x:c r="X28" s="81"/>
      <x:c r="Y28" s="81"/>
      <x:c r="Z28" s="86" t="str">
        <x:f>IF(A28="","",IF(OR(H28="Passed",H28="Closed"),0,MAX(0,MIN(100,I28*7+J28*5+K28*3+L28*2+IF(M28="Verified",10,IF(M28="Partial",5,0))+IF(F28=1,5,IF(F28=2,2,0))-IF(R28&gt;21,10,IF(R28&gt;14,5,0))-IF(W28&lt;0,10,0)))))</x:f>
      </x:c>
      <x:c r="AA28" s="85" t="str">
        <x:f>IF(A28="","",IF(H28="Passed","PASSED",IF(H28="Closed","CLOSED",IF(Y28="Walk","RED",IF(OR(W28&lt;0,R28&gt;21),"RED",IF(OR(M28="Unverified",K28&lt;=2,L28&lt;=2,R28&gt;14),"AMBER","GREEN"))))))</x:f>
      </x:c>
      <x:c r="AB28" s="81"/>
      <x:c r="AC28" s="81"/>
      <x:c r="AD28" s="81"/>
      <x:c r="AE28" s="84"/>
      <x:c r="AF28" s="81"/>
    </x:row>
    <x:row r="29" ht="18" customHeight="1">
      <x:c r="A29" s="81"/>
      <x:c r="B29" s="81"/>
      <x:c r="C29" s="81"/>
      <x:c r="D29" s="81"/>
      <x:c r="E29" s="81"/>
      <x:c r="F29" s="81"/>
      <x:c r="G29" s="81"/>
      <x:c r="H29" s="81"/>
      <x:c r="I29" s="81"/>
      <x:c r="J29" s="81"/>
      <x:c r="K29" s="81"/>
      <x:c r="L29" s="81"/>
      <x:c r="M29" s="81"/>
      <x:c r="N29" s="82"/>
      <x:c r="O29" s="82"/>
      <x:c r="P29" s="83" t="str">
        <x:f>IF(OR(N29="",O29=""),"",O29-N29)</x:f>
      </x:c>
      <x:c r="Q29" s="84"/>
      <x:c r="R29" s="85" t="str">
        <x:f>IF(Q29="","",TODAY()-Q29)</x:f>
      </x:c>
      <x:c r="S29" s="81"/>
      <x:c r="T29" s="81"/>
      <x:c r="U29" s="81"/>
      <x:c r="V29" s="84"/>
      <x:c r="W29" s="85" t="str">
        <x:f>IF(V29="","",V29-TODAY())</x:f>
      </x:c>
      <x:c r="X29" s="81"/>
      <x:c r="Y29" s="81"/>
      <x:c r="Z29" s="86" t="str">
        <x:f>IF(A29="","",IF(OR(H29="Passed",H29="Closed"),0,MAX(0,MIN(100,I29*7+J29*5+K29*3+L29*2+IF(M29="Verified",10,IF(M29="Partial",5,0))+IF(F29=1,5,IF(F29=2,2,0))-IF(R29&gt;21,10,IF(R29&gt;14,5,0))-IF(W29&lt;0,10,0)))))</x:f>
      </x:c>
      <x:c r="AA29" s="85" t="str">
        <x:f>IF(A29="","",IF(H29="Passed","PASSED",IF(H29="Closed","CLOSED",IF(Y29="Walk","RED",IF(OR(W29&lt;0,R29&gt;21),"RED",IF(OR(M29="Unverified",K29&lt;=2,L29&lt;=2,R29&gt;14),"AMBER","GREEN"))))))</x:f>
      </x:c>
      <x:c r="AB29" s="81"/>
      <x:c r="AC29" s="81"/>
      <x:c r="AD29" s="81"/>
      <x:c r="AE29" s="84"/>
      <x:c r="AF29" s="81"/>
    </x:row>
    <x:row r="30" ht="18" customHeight="1">
      <x:c r="A30" s="81"/>
      <x:c r="B30" s="81"/>
      <x:c r="C30" s="81"/>
      <x:c r="D30" s="81"/>
      <x:c r="E30" s="81"/>
      <x:c r="F30" s="81"/>
      <x:c r="G30" s="81"/>
      <x:c r="H30" s="81"/>
      <x:c r="I30" s="81"/>
      <x:c r="J30" s="81"/>
      <x:c r="K30" s="81"/>
      <x:c r="L30" s="81"/>
      <x:c r="M30" s="81"/>
      <x:c r="N30" s="82"/>
      <x:c r="O30" s="82"/>
      <x:c r="P30" s="83" t="str">
        <x:f>IF(OR(N30="",O30=""),"",O30-N30)</x:f>
      </x:c>
      <x:c r="Q30" s="84"/>
      <x:c r="R30" s="85" t="str">
        <x:f>IF(Q30="","",TODAY()-Q30)</x:f>
      </x:c>
      <x:c r="S30" s="81"/>
      <x:c r="T30" s="81"/>
      <x:c r="U30" s="81"/>
      <x:c r="V30" s="84"/>
      <x:c r="W30" s="85" t="str">
        <x:f>IF(V30="","",V30-TODAY())</x:f>
      </x:c>
      <x:c r="X30" s="81"/>
      <x:c r="Y30" s="81"/>
      <x:c r="Z30" s="86" t="str">
        <x:f>IF(A30="","",IF(OR(H30="Passed",H30="Closed"),0,MAX(0,MIN(100,I30*7+J30*5+K30*3+L30*2+IF(M30="Verified",10,IF(M30="Partial",5,0))+IF(F30=1,5,IF(F30=2,2,0))-IF(R30&gt;21,10,IF(R30&gt;14,5,0))-IF(W30&lt;0,10,0)))))</x:f>
      </x:c>
      <x:c r="AA30" s="85" t="str">
        <x:f>IF(A30="","",IF(H30="Passed","PASSED",IF(H30="Closed","CLOSED",IF(Y30="Walk","RED",IF(OR(W30&lt;0,R30&gt;21),"RED",IF(OR(M30="Unverified",K30&lt;=2,L30&lt;=2,R30&gt;14),"AMBER","GREEN"))))))</x:f>
      </x:c>
      <x:c r="AB30" s="81"/>
      <x:c r="AC30" s="81"/>
      <x:c r="AD30" s="81"/>
      <x:c r="AE30" s="84"/>
      <x:c r="AF30" s="81"/>
    </x:row>
    <x:row r="31" ht="18" customHeight="1">
      <x:c r="A31" s="81"/>
      <x:c r="B31" s="81"/>
      <x:c r="C31" s="81"/>
      <x:c r="D31" s="81"/>
      <x:c r="E31" s="81"/>
      <x:c r="F31" s="81"/>
      <x:c r="G31" s="81"/>
      <x:c r="H31" s="81"/>
      <x:c r="I31" s="81"/>
      <x:c r="J31" s="81"/>
      <x:c r="K31" s="81"/>
      <x:c r="L31" s="81"/>
      <x:c r="M31" s="81"/>
      <x:c r="N31" s="82"/>
      <x:c r="O31" s="82"/>
      <x:c r="P31" s="83" t="str">
        <x:f>IF(OR(N31="",O31=""),"",O31-N31)</x:f>
      </x:c>
      <x:c r="Q31" s="84"/>
      <x:c r="R31" s="85" t="str">
        <x:f>IF(Q31="","",TODAY()-Q31)</x:f>
      </x:c>
      <x:c r="S31" s="81"/>
      <x:c r="T31" s="81"/>
      <x:c r="U31" s="81"/>
      <x:c r="V31" s="84"/>
      <x:c r="W31" s="85" t="str">
        <x:f>IF(V31="","",V31-TODAY())</x:f>
      </x:c>
      <x:c r="X31" s="81"/>
      <x:c r="Y31" s="81"/>
      <x:c r="Z31" s="86" t="str">
        <x:f>IF(A31="","",IF(OR(H31="Passed",H31="Closed"),0,MAX(0,MIN(100,I31*7+J31*5+K31*3+L31*2+IF(M31="Verified",10,IF(M31="Partial",5,0))+IF(F31=1,5,IF(F31=2,2,0))-IF(R31&gt;21,10,IF(R31&gt;14,5,0))-IF(W31&lt;0,10,0)))))</x:f>
      </x:c>
      <x:c r="AA31" s="85" t="str">
        <x:f>IF(A31="","",IF(H31="Passed","PASSED",IF(H31="Closed","CLOSED",IF(Y31="Walk","RED",IF(OR(W31&lt;0,R31&gt;21),"RED",IF(OR(M31="Unverified",K31&lt;=2,L31&lt;=2,R31&gt;14),"AMBER","GREEN"))))))</x:f>
      </x:c>
      <x:c r="AB31" s="81"/>
      <x:c r="AC31" s="81"/>
      <x:c r="AD31" s="81"/>
      <x:c r="AE31" s="84"/>
      <x:c r="AF31" s="81"/>
    </x:row>
    <x:row r="32" ht="18" customHeight="1">
      <x:c r="A32" s="81"/>
      <x:c r="B32" s="81"/>
      <x:c r="C32" s="81"/>
      <x:c r="D32" s="81"/>
      <x:c r="E32" s="81"/>
      <x:c r="F32" s="81"/>
      <x:c r="G32" s="81"/>
      <x:c r="H32" s="81"/>
      <x:c r="I32" s="81"/>
      <x:c r="J32" s="81"/>
      <x:c r="K32" s="81"/>
      <x:c r="L32" s="81"/>
      <x:c r="M32" s="81"/>
      <x:c r="N32" s="82"/>
      <x:c r="O32" s="82"/>
      <x:c r="P32" s="83" t="str">
        <x:f>IF(OR(N32="",O32=""),"",O32-N32)</x:f>
      </x:c>
      <x:c r="Q32" s="84"/>
      <x:c r="R32" s="85" t="str">
        <x:f>IF(Q32="","",TODAY()-Q32)</x:f>
      </x:c>
      <x:c r="S32" s="81"/>
      <x:c r="T32" s="81"/>
      <x:c r="U32" s="81"/>
      <x:c r="V32" s="84"/>
      <x:c r="W32" s="85" t="str">
        <x:f>IF(V32="","",V32-TODAY())</x:f>
      </x:c>
      <x:c r="X32" s="81"/>
      <x:c r="Y32" s="81"/>
      <x:c r="Z32" s="86" t="str">
        <x:f>IF(A32="","",IF(OR(H32="Passed",H32="Closed"),0,MAX(0,MIN(100,I32*7+J32*5+K32*3+L32*2+IF(M32="Verified",10,IF(M32="Partial",5,0))+IF(F32=1,5,IF(F32=2,2,0))-IF(R32&gt;21,10,IF(R32&gt;14,5,0))-IF(W32&lt;0,10,0)))))</x:f>
      </x:c>
      <x:c r="AA32" s="85" t="str">
        <x:f>IF(A32="","",IF(H32="Passed","PASSED",IF(H32="Closed","CLOSED",IF(Y32="Walk","RED",IF(OR(W32&lt;0,R32&gt;21),"RED",IF(OR(M32="Unverified",K32&lt;=2,L32&lt;=2,R32&gt;14),"AMBER","GREEN"))))))</x:f>
      </x:c>
      <x:c r="AB32" s="81"/>
      <x:c r="AC32" s="81"/>
      <x:c r="AD32" s="81"/>
      <x:c r="AE32" s="84"/>
      <x:c r="AF32" s="81"/>
    </x:row>
    <x:row r="33" ht="18" customHeight="1">
      <x:c r="A33" s="81"/>
      <x:c r="B33" s="81"/>
      <x:c r="C33" s="81"/>
      <x:c r="D33" s="81"/>
      <x:c r="E33" s="81"/>
      <x:c r="F33" s="81"/>
      <x:c r="G33" s="81"/>
      <x:c r="H33" s="81"/>
      <x:c r="I33" s="81"/>
      <x:c r="J33" s="81"/>
      <x:c r="K33" s="81"/>
      <x:c r="L33" s="81"/>
      <x:c r="M33" s="81"/>
      <x:c r="N33" s="82"/>
      <x:c r="O33" s="82"/>
      <x:c r="P33" s="83" t="str">
        <x:f>IF(OR(N33="",O33=""),"",O33-N33)</x:f>
      </x:c>
      <x:c r="Q33" s="84"/>
      <x:c r="R33" s="85" t="str">
        <x:f>IF(Q33="","",TODAY()-Q33)</x:f>
      </x:c>
      <x:c r="S33" s="81"/>
      <x:c r="T33" s="81"/>
      <x:c r="U33" s="81"/>
      <x:c r="V33" s="84"/>
      <x:c r="W33" s="85" t="str">
        <x:f>IF(V33="","",V33-TODAY())</x:f>
      </x:c>
      <x:c r="X33" s="81"/>
      <x:c r="Y33" s="81"/>
      <x:c r="Z33" s="86" t="str">
        <x:f>IF(A33="","",IF(OR(H33="Passed",H33="Closed"),0,MAX(0,MIN(100,I33*7+J33*5+K33*3+L33*2+IF(M33="Verified",10,IF(M33="Partial",5,0))+IF(F33=1,5,IF(F33=2,2,0))-IF(R33&gt;21,10,IF(R33&gt;14,5,0))-IF(W33&lt;0,10,0)))))</x:f>
      </x:c>
      <x:c r="AA33" s="85" t="str">
        <x:f>IF(A33="","",IF(H33="Passed","PASSED",IF(H33="Closed","CLOSED",IF(Y33="Walk","RED",IF(OR(W33&lt;0,R33&gt;21),"RED",IF(OR(M33="Unverified",K33&lt;=2,L33&lt;=2,R33&gt;14),"AMBER","GREEN"))))))</x:f>
      </x:c>
      <x:c r="AB33" s="81"/>
      <x:c r="AC33" s="81"/>
      <x:c r="AD33" s="81"/>
      <x:c r="AE33" s="84"/>
      <x:c r="AF33" s="81"/>
    </x:row>
    <x:row r="34" ht="18" customHeight="1">
      <x:c r="A34" s="81"/>
      <x:c r="B34" s="81"/>
      <x:c r="C34" s="81"/>
      <x:c r="D34" s="81"/>
      <x:c r="E34" s="81"/>
      <x:c r="F34" s="81"/>
      <x:c r="G34" s="81"/>
      <x:c r="H34" s="81"/>
      <x:c r="I34" s="81"/>
      <x:c r="J34" s="81"/>
      <x:c r="K34" s="81"/>
      <x:c r="L34" s="81"/>
      <x:c r="M34" s="81"/>
      <x:c r="N34" s="82"/>
      <x:c r="O34" s="82"/>
      <x:c r="P34" s="83" t="str">
        <x:f>IF(OR(N34="",O34=""),"",O34-N34)</x:f>
      </x:c>
      <x:c r="Q34" s="84"/>
      <x:c r="R34" s="85" t="str">
        <x:f>IF(Q34="","",TODAY()-Q34)</x:f>
      </x:c>
      <x:c r="S34" s="81"/>
      <x:c r="T34" s="81"/>
      <x:c r="U34" s="81"/>
      <x:c r="V34" s="84"/>
      <x:c r="W34" s="85" t="str">
        <x:f>IF(V34="","",V34-TODAY())</x:f>
      </x:c>
      <x:c r="X34" s="81"/>
      <x:c r="Y34" s="81"/>
      <x:c r="Z34" s="86" t="str">
        <x:f>IF(A34="","",IF(OR(H34="Passed",H34="Closed"),0,MAX(0,MIN(100,I34*7+J34*5+K34*3+L34*2+IF(M34="Verified",10,IF(M34="Partial",5,0))+IF(F34=1,5,IF(F34=2,2,0))-IF(R34&gt;21,10,IF(R34&gt;14,5,0))-IF(W34&lt;0,10,0)))))</x:f>
      </x:c>
      <x:c r="AA34" s="85" t="str">
        <x:f>IF(A34="","",IF(H34="Passed","PASSED",IF(H34="Closed","CLOSED",IF(Y34="Walk","RED",IF(OR(W34&lt;0,R34&gt;21),"RED",IF(OR(M34="Unverified",K34&lt;=2,L34&lt;=2,R34&gt;14),"AMBER","GREEN"))))))</x:f>
      </x:c>
      <x:c r="AB34" s="81"/>
      <x:c r="AC34" s="81"/>
      <x:c r="AD34" s="81"/>
      <x:c r="AE34" s="84"/>
      <x:c r="AF34" s="81"/>
    </x:row>
    <x:row r="35" ht="18" customHeight="1">
      <x:c r="A35" s="81"/>
      <x:c r="B35" s="81"/>
      <x:c r="C35" s="81"/>
      <x:c r="D35" s="81"/>
      <x:c r="E35" s="81"/>
      <x:c r="F35" s="81"/>
      <x:c r="G35" s="81"/>
      <x:c r="H35" s="81"/>
      <x:c r="I35" s="81"/>
      <x:c r="J35" s="81"/>
      <x:c r="K35" s="81"/>
      <x:c r="L35" s="81"/>
      <x:c r="M35" s="81"/>
      <x:c r="N35" s="82"/>
      <x:c r="O35" s="82"/>
      <x:c r="P35" s="83" t="str">
        <x:f>IF(OR(N35="",O35=""),"",O35-N35)</x:f>
      </x:c>
      <x:c r="Q35" s="84"/>
      <x:c r="R35" s="85" t="str">
        <x:f>IF(Q35="","",TODAY()-Q35)</x:f>
      </x:c>
      <x:c r="S35" s="81"/>
      <x:c r="T35" s="81"/>
      <x:c r="U35" s="81"/>
      <x:c r="V35" s="84"/>
      <x:c r="W35" s="85" t="str">
        <x:f>IF(V35="","",V35-TODAY())</x:f>
      </x:c>
      <x:c r="X35" s="81"/>
      <x:c r="Y35" s="81"/>
      <x:c r="Z35" s="86" t="str">
        <x:f>IF(A35="","",IF(OR(H35="Passed",H35="Closed"),0,MAX(0,MIN(100,I35*7+J35*5+K35*3+L35*2+IF(M35="Verified",10,IF(M35="Partial",5,0))+IF(F35=1,5,IF(F35=2,2,0))-IF(R35&gt;21,10,IF(R35&gt;14,5,0))-IF(W35&lt;0,10,0)))))</x:f>
      </x:c>
      <x:c r="AA35" s="85" t="str">
        <x:f>IF(A35="","",IF(H35="Passed","PASSED",IF(H35="Closed","CLOSED",IF(Y35="Walk","RED",IF(OR(W35&lt;0,R35&gt;21),"RED",IF(OR(M35="Unverified",K35&lt;=2,L35&lt;=2,R35&gt;14),"AMBER","GREEN"))))))</x:f>
      </x:c>
      <x:c r="AB35" s="81"/>
      <x:c r="AC35" s="81"/>
      <x:c r="AD35" s="81"/>
      <x:c r="AE35" s="84"/>
      <x:c r="AF35" s="81"/>
    </x:row>
    <x:row r="36" ht="18" customHeight="1">
      <x:c r="A36" s="81"/>
      <x:c r="B36" s="81"/>
      <x:c r="C36" s="81"/>
      <x:c r="D36" s="81"/>
      <x:c r="E36" s="81"/>
      <x:c r="F36" s="81"/>
      <x:c r="G36" s="81"/>
      <x:c r="H36" s="81"/>
      <x:c r="I36" s="81"/>
      <x:c r="J36" s="81"/>
      <x:c r="K36" s="81"/>
      <x:c r="L36" s="81"/>
      <x:c r="M36" s="81"/>
      <x:c r="N36" s="82"/>
      <x:c r="O36" s="82"/>
      <x:c r="P36" s="83" t="str">
        <x:f>IF(OR(N36="",O36=""),"",O36-N36)</x:f>
      </x:c>
      <x:c r="Q36" s="84"/>
      <x:c r="R36" s="85" t="str">
        <x:f>IF(Q36="","",TODAY()-Q36)</x:f>
      </x:c>
      <x:c r="S36" s="81"/>
      <x:c r="T36" s="81"/>
      <x:c r="U36" s="81"/>
      <x:c r="V36" s="84"/>
      <x:c r="W36" s="85" t="str">
        <x:f>IF(V36="","",V36-TODAY())</x:f>
      </x:c>
      <x:c r="X36" s="81"/>
      <x:c r="Y36" s="81"/>
      <x:c r="Z36" s="86" t="str">
        <x:f>IF(A36="","",IF(OR(H36="Passed",H36="Closed"),0,MAX(0,MIN(100,I36*7+J36*5+K36*3+L36*2+IF(M36="Verified",10,IF(M36="Partial",5,0))+IF(F36=1,5,IF(F36=2,2,0))-IF(R36&gt;21,10,IF(R36&gt;14,5,0))-IF(W36&lt;0,10,0)))))</x:f>
      </x:c>
      <x:c r="AA36" s="85" t="str">
        <x:f>IF(A36="","",IF(H36="Passed","PASSED",IF(H36="Closed","CLOSED",IF(Y36="Walk","RED",IF(OR(W36&lt;0,R36&gt;21),"RED",IF(OR(M36="Unverified",K36&lt;=2,L36&lt;=2,R36&gt;14),"AMBER","GREEN"))))))</x:f>
      </x:c>
      <x:c r="AB36" s="81"/>
      <x:c r="AC36" s="81"/>
      <x:c r="AD36" s="81"/>
      <x:c r="AE36" s="84"/>
      <x:c r="AF36" s="81"/>
    </x:row>
    <x:row r="37" ht="18" customHeight="1">
      <x:c r="A37" s="81"/>
      <x:c r="B37" s="81"/>
      <x:c r="C37" s="81"/>
      <x:c r="D37" s="81"/>
      <x:c r="E37" s="81"/>
      <x:c r="F37" s="81"/>
      <x:c r="G37" s="81"/>
      <x:c r="H37" s="81"/>
      <x:c r="I37" s="81"/>
      <x:c r="J37" s="81"/>
      <x:c r="K37" s="81"/>
      <x:c r="L37" s="81"/>
      <x:c r="M37" s="81"/>
      <x:c r="N37" s="82"/>
      <x:c r="O37" s="82"/>
      <x:c r="P37" s="83" t="str">
        <x:f>IF(OR(N37="",O37=""),"",O37-N37)</x:f>
      </x:c>
      <x:c r="Q37" s="84"/>
      <x:c r="R37" s="85" t="str">
        <x:f>IF(Q37="","",TODAY()-Q37)</x:f>
      </x:c>
      <x:c r="S37" s="81"/>
      <x:c r="T37" s="81"/>
      <x:c r="U37" s="81"/>
      <x:c r="V37" s="84"/>
      <x:c r="W37" s="85" t="str">
        <x:f>IF(V37="","",V37-TODAY())</x:f>
      </x:c>
      <x:c r="X37" s="81"/>
      <x:c r="Y37" s="81"/>
      <x:c r="Z37" s="86" t="str">
        <x:f>IF(A37="","",IF(OR(H37="Passed",H37="Closed"),0,MAX(0,MIN(100,I37*7+J37*5+K37*3+L37*2+IF(M37="Verified",10,IF(M37="Partial",5,0))+IF(F37=1,5,IF(F37=2,2,0))-IF(R37&gt;21,10,IF(R37&gt;14,5,0))-IF(W37&lt;0,10,0)))))</x:f>
      </x:c>
      <x:c r="AA37" s="85" t="str">
        <x:f>IF(A37="","",IF(H37="Passed","PASSED",IF(H37="Closed","CLOSED",IF(Y37="Walk","RED",IF(OR(W37&lt;0,R37&gt;21),"RED",IF(OR(M37="Unverified",K37&lt;=2,L37&lt;=2,R37&gt;14),"AMBER","GREEN"))))))</x:f>
      </x:c>
      <x:c r="AB37" s="81"/>
      <x:c r="AC37" s="81"/>
      <x:c r="AD37" s="81"/>
      <x:c r="AE37" s="84"/>
      <x:c r="AF37" s="81"/>
    </x:row>
    <x:row r="38" ht="18" customHeight="1">
      <x:c r="A38" s="81"/>
      <x:c r="B38" s="81"/>
      <x:c r="C38" s="81"/>
      <x:c r="D38" s="81"/>
      <x:c r="E38" s="81"/>
      <x:c r="F38" s="81"/>
      <x:c r="G38" s="81"/>
      <x:c r="H38" s="81"/>
      <x:c r="I38" s="81"/>
      <x:c r="J38" s="81"/>
      <x:c r="K38" s="81"/>
      <x:c r="L38" s="81"/>
      <x:c r="M38" s="81"/>
      <x:c r="N38" s="82"/>
      <x:c r="O38" s="82"/>
      <x:c r="P38" s="83" t="str">
        <x:f>IF(OR(N38="",O38=""),"",O38-N38)</x:f>
      </x:c>
      <x:c r="Q38" s="84"/>
      <x:c r="R38" s="85" t="str">
        <x:f>IF(Q38="","",TODAY()-Q38)</x:f>
      </x:c>
      <x:c r="S38" s="81"/>
      <x:c r="T38" s="81"/>
      <x:c r="U38" s="81"/>
      <x:c r="V38" s="84"/>
      <x:c r="W38" s="85" t="str">
        <x:f>IF(V38="","",V38-TODAY())</x:f>
      </x:c>
      <x:c r="X38" s="81"/>
      <x:c r="Y38" s="81"/>
      <x:c r="Z38" s="86" t="str">
        <x:f>IF(A38="","",IF(OR(H38="Passed",H38="Closed"),0,MAX(0,MIN(100,I38*7+J38*5+K38*3+L38*2+IF(M38="Verified",10,IF(M38="Partial",5,0))+IF(F38=1,5,IF(F38=2,2,0))-IF(R38&gt;21,10,IF(R38&gt;14,5,0))-IF(W38&lt;0,10,0)))))</x:f>
      </x:c>
      <x:c r="AA38" s="85" t="str">
        <x:f>IF(A38="","",IF(H38="Passed","PASSED",IF(H38="Closed","CLOSED",IF(Y38="Walk","RED",IF(OR(W38&lt;0,R38&gt;21),"RED",IF(OR(M38="Unverified",K38&lt;=2,L38&lt;=2,R38&gt;14),"AMBER","GREEN"))))))</x:f>
      </x:c>
      <x:c r="AB38" s="81"/>
      <x:c r="AC38" s="81"/>
      <x:c r="AD38" s="81"/>
      <x:c r="AE38" s="84"/>
      <x:c r="AF38" s="81"/>
    </x:row>
    <x:row r="39" ht="18" customHeight="1">
      <x:c r="A39" s="81"/>
      <x:c r="B39" s="81"/>
      <x:c r="C39" s="81"/>
      <x:c r="D39" s="81"/>
      <x:c r="E39" s="81"/>
      <x:c r="F39" s="81"/>
      <x:c r="G39" s="81"/>
      <x:c r="H39" s="81"/>
      <x:c r="I39" s="81"/>
      <x:c r="J39" s="81"/>
      <x:c r="K39" s="81"/>
      <x:c r="L39" s="81"/>
      <x:c r="M39" s="81"/>
      <x:c r="N39" s="82"/>
      <x:c r="O39" s="82"/>
      <x:c r="P39" s="83" t="str">
        <x:f>IF(OR(N39="",O39=""),"",O39-N39)</x:f>
      </x:c>
      <x:c r="Q39" s="84"/>
      <x:c r="R39" s="85" t="str">
        <x:f>IF(Q39="","",TODAY()-Q39)</x:f>
      </x:c>
      <x:c r="S39" s="81"/>
      <x:c r="T39" s="81"/>
      <x:c r="U39" s="81"/>
      <x:c r="V39" s="84"/>
      <x:c r="W39" s="85" t="str">
        <x:f>IF(V39="","",V39-TODAY())</x:f>
      </x:c>
      <x:c r="X39" s="81"/>
      <x:c r="Y39" s="81"/>
      <x:c r="Z39" s="86" t="str">
        <x:f>IF(A39="","",IF(OR(H39="Passed",H39="Closed"),0,MAX(0,MIN(100,I39*7+J39*5+K39*3+L39*2+IF(M39="Verified",10,IF(M39="Partial",5,0))+IF(F39=1,5,IF(F39=2,2,0))-IF(R39&gt;21,10,IF(R39&gt;14,5,0))-IF(W39&lt;0,10,0)))))</x:f>
      </x:c>
      <x:c r="AA39" s="85" t="str">
        <x:f>IF(A39="","",IF(H39="Passed","PASSED",IF(H39="Closed","CLOSED",IF(Y39="Walk","RED",IF(OR(W39&lt;0,R39&gt;21),"RED",IF(OR(M39="Unverified",K39&lt;=2,L39&lt;=2,R39&gt;14),"AMBER","GREEN"))))))</x:f>
      </x:c>
      <x:c r="AB39" s="81"/>
      <x:c r="AC39" s="81"/>
      <x:c r="AD39" s="81"/>
      <x:c r="AE39" s="84"/>
      <x:c r="AF39" s="81"/>
    </x:row>
    <x:row r="40" ht="18" customHeight="1">
      <x:c r="A40" s="81"/>
      <x:c r="B40" s="81"/>
      <x:c r="C40" s="81"/>
      <x:c r="D40" s="81"/>
      <x:c r="E40" s="81"/>
      <x:c r="F40" s="81"/>
      <x:c r="G40" s="81"/>
      <x:c r="H40" s="81"/>
      <x:c r="I40" s="81"/>
      <x:c r="J40" s="81"/>
      <x:c r="K40" s="81"/>
      <x:c r="L40" s="81"/>
      <x:c r="M40" s="81"/>
      <x:c r="N40" s="82"/>
      <x:c r="O40" s="82"/>
      <x:c r="P40" s="83" t="str">
        <x:f>IF(OR(N40="",O40=""),"",O40-N40)</x:f>
      </x:c>
      <x:c r="Q40" s="84"/>
      <x:c r="R40" s="85" t="str">
        <x:f>IF(Q40="","",TODAY()-Q40)</x:f>
      </x:c>
      <x:c r="S40" s="81"/>
      <x:c r="T40" s="81"/>
      <x:c r="U40" s="81"/>
      <x:c r="V40" s="84"/>
      <x:c r="W40" s="85" t="str">
        <x:f>IF(V40="","",V40-TODAY())</x:f>
      </x:c>
      <x:c r="X40" s="81"/>
      <x:c r="Y40" s="81"/>
      <x:c r="Z40" s="86" t="str">
        <x:f>IF(A40="","",IF(OR(H40="Passed",H40="Closed"),0,MAX(0,MIN(100,I40*7+J40*5+K40*3+L40*2+IF(M40="Verified",10,IF(M40="Partial",5,0))+IF(F40=1,5,IF(F40=2,2,0))-IF(R40&gt;21,10,IF(R40&gt;14,5,0))-IF(W40&lt;0,10,0)))))</x:f>
      </x:c>
      <x:c r="AA40" s="85" t="str">
        <x:f>IF(A40="","",IF(H40="Passed","PASSED",IF(H40="Closed","CLOSED",IF(Y40="Walk","RED",IF(OR(W40&lt;0,R40&gt;21),"RED",IF(OR(M40="Unverified",K40&lt;=2,L40&lt;=2,R40&gt;14),"AMBER","GREEN"))))))</x:f>
      </x:c>
      <x:c r="AB40" s="81"/>
      <x:c r="AC40" s="81"/>
      <x:c r="AD40" s="81"/>
      <x:c r="AE40" s="84"/>
      <x:c r="AF40" s="81"/>
    </x:row>
    <x:row r="41" ht="18" customHeight="1">
      <x:c r="A41" s="81"/>
      <x:c r="B41" s="81"/>
      <x:c r="C41" s="81"/>
      <x:c r="D41" s="81"/>
      <x:c r="E41" s="81"/>
      <x:c r="F41" s="81"/>
      <x:c r="G41" s="81"/>
      <x:c r="H41" s="81"/>
      <x:c r="I41" s="81"/>
      <x:c r="J41" s="81"/>
      <x:c r="K41" s="81"/>
      <x:c r="L41" s="81"/>
      <x:c r="M41" s="81"/>
      <x:c r="N41" s="82"/>
      <x:c r="O41" s="82"/>
      <x:c r="P41" s="83" t="str">
        <x:f>IF(OR(N41="",O41=""),"",O41-N41)</x:f>
      </x:c>
      <x:c r="Q41" s="84"/>
      <x:c r="R41" s="85" t="str">
        <x:f>IF(Q41="","",TODAY()-Q41)</x:f>
      </x:c>
      <x:c r="S41" s="81"/>
      <x:c r="T41" s="81"/>
      <x:c r="U41" s="81"/>
      <x:c r="V41" s="84"/>
      <x:c r="W41" s="85" t="str">
        <x:f>IF(V41="","",V41-TODAY())</x:f>
      </x:c>
      <x:c r="X41" s="81"/>
      <x:c r="Y41" s="81"/>
      <x:c r="Z41" s="86" t="str">
        <x:f>IF(A41="","",IF(OR(H41="Passed",H41="Closed"),0,MAX(0,MIN(100,I41*7+J41*5+K41*3+L41*2+IF(M41="Verified",10,IF(M41="Partial",5,0))+IF(F41=1,5,IF(F41=2,2,0))-IF(R41&gt;21,10,IF(R41&gt;14,5,0))-IF(W41&lt;0,10,0)))))</x:f>
      </x:c>
      <x:c r="AA41" s="85" t="str">
        <x:f>IF(A41="","",IF(H41="Passed","PASSED",IF(H41="Closed","CLOSED",IF(Y41="Walk","RED",IF(OR(W41&lt;0,R41&gt;21),"RED",IF(OR(M41="Unverified",K41&lt;=2,L41&lt;=2,R41&gt;14),"AMBER","GREEN"))))))</x:f>
      </x:c>
      <x:c r="AB41" s="81"/>
      <x:c r="AC41" s="81"/>
      <x:c r="AD41" s="81"/>
      <x:c r="AE41" s="84"/>
      <x:c r="AF41" s="81"/>
    </x:row>
    <x:row r="42" ht="18" customHeight="1">
      <x:c r="A42" s="81"/>
      <x:c r="B42" s="81"/>
      <x:c r="C42" s="81"/>
      <x:c r="D42" s="81"/>
      <x:c r="E42" s="81"/>
      <x:c r="F42" s="81"/>
      <x:c r="G42" s="81"/>
      <x:c r="H42" s="81"/>
      <x:c r="I42" s="81"/>
      <x:c r="J42" s="81"/>
      <x:c r="K42" s="81"/>
      <x:c r="L42" s="81"/>
      <x:c r="M42" s="81"/>
      <x:c r="N42" s="82"/>
      <x:c r="O42" s="82"/>
      <x:c r="P42" s="83" t="str">
        <x:f>IF(OR(N42="",O42=""),"",O42-N42)</x:f>
      </x:c>
      <x:c r="Q42" s="84"/>
      <x:c r="R42" s="85" t="str">
        <x:f>IF(Q42="","",TODAY()-Q42)</x:f>
      </x:c>
      <x:c r="S42" s="81"/>
      <x:c r="T42" s="81"/>
      <x:c r="U42" s="81"/>
      <x:c r="V42" s="84"/>
      <x:c r="W42" s="85" t="str">
        <x:f>IF(V42="","",V42-TODAY())</x:f>
      </x:c>
      <x:c r="X42" s="81"/>
      <x:c r="Y42" s="81"/>
      <x:c r="Z42" s="86" t="str">
        <x:f>IF(A42="","",IF(OR(H42="Passed",H42="Closed"),0,MAX(0,MIN(100,I42*7+J42*5+K42*3+L42*2+IF(M42="Verified",10,IF(M42="Partial",5,0))+IF(F42=1,5,IF(F42=2,2,0))-IF(R42&gt;21,10,IF(R42&gt;14,5,0))-IF(W42&lt;0,10,0)))))</x:f>
      </x:c>
      <x:c r="AA42" s="85" t="str">
        <x:f>IF(A42="","",IF(H42="Passed","PASSED",IF(H42="Closed","CLOSED",IF(Y42="Walk","RED",IF(OR(W42&lt;0,R42&gt;21),"RED",IF(OR(M42="Unverified",K42&lt;=2,L42&lt;=2,R42&gt;14),"AMBER","GREEN"))))))</x:f>
      </x:c>
      <x:c r="AB42" s="81"/>
      <x:c r="AC42" s="81"/>
      <x:c r="AD42" s="81"/>
      <x:c r="AE42" s="84"/>
      <x:c r="AF42" s="81"/>
    </x:row>
    <x:row r="43" ht="18" customHeight="1">
      <x:c r="A43" s="81"/>
      <x:c r="B43" s="81"/>
      <x:c r="C43" s="81"/>
      <x:c r="D43" s="81"/>
      <x:c r="E43" s="81"/>
      <x:c r="F43" s="81"/>
      <x:c r="G43" s="81"/>
      <x:c r="H43" s="81"/>
      <x:c r="I43" s="81"/>
      <x:c r="J43" s="81"/>
      <x:c r="K43" s="81"/>
      <x:c r="L43" s="81"/>
      <x:c r="M43" s="81"/>
      <x:c r="N43" s="82"/>
      <x:c r="O43" s="82"/>
      <x:c r="P43" s="83" t="str">
        <x:f>IF(OR(N43="",O43=""),"",O43-N43)</x:f>
      </x:c>
      <x:c r="Q43" s="84"/>
      <x:c r="R43" s="85" t="str">
        <x:f>IF(Q43="","",TODAY()-Q43)</x:f>
      </x:c>
      <x:c r="S43" s="81"/>
      <x:c r="T43" s="81"/>
      <x:c r="U43" s="81"/>
      <x:c r="V43" s="84"/>
      <x:c r="W43" s="85" t="str">
        <x:f>IF(V43="","",V43-TODAY())</x:f>
      </x:c>
      <x:c r="X43" s="81"/>
      <x:c r="Y43" s="81"/>
      <x:c r="Z43" s="86" t="str">
        <x:f>IF(A43="","",IF(OR(H43="Passed",H43="Closed"),0,MAX(0,MIN(100,I43*7+J43*5+K43*3+L43*2+IF(M43="Verified",10,IF(M43="Partial",5,0))+IF(F43=1,5,IF(F43=2,2,0))-IF(R43&gt;21,10,IF(R43&gt;14,5,0))-IF(W43&lt;0,10,0)))))</x:f>
      </x:c>
      <x:c r="AA43" s="85" t="str">
        <x:f>IF(A43="","",IF(H43="Passed","PASSED",IF(H43="Closed","CLOSED",IF(Y43="Walk","RED",IF(OR(W43&lt;0,R43&gt;21),"RED",IF(OR(M43="Unverified",K43&lt;=2,L43&lt;=2,R43&gt;14),"AMBER","GREEN"))))))</x:f>
      </x:c>
      <x:c r="AB43" s="81"/>
      <x:c r="AC43" s="81"/>
      <x:c r="AD43" s="81"/>
      <x:c r="AE43" s="84"/>
      <x:c r="AF43" s="81"/>
    </x:row>
    <x:row r="44" ht="18" customHeight="1">
      <x:c r="A44" s="81"/>
      <x:c r="B44" s="81"/>
      <x:c r="C44" s="81"/>
      <x:c r="D44" s="81"/>
      <x:c r="E44" s="81"/>
      <x:c r="F44" s="81"/>
      <x:c r="G44" s="81"/>
      <x:c r="H44" s="81"/>
      <x:c r="I44" s="81"/>
      <x:c r="J44" s="81"/>
      <x:c r="K44" s="81"/>
      <x:c r="L44" s="81"/>
      <x:c r="M44" s="81"/>
      <x:c r="N44" s="82"/>
      <x:c r="O44" s="82"/>
      <x:c r="P44" s="83" t="str">
        <x:f>IF(OR(N44="",O44=""),"",O44-N44)</x:f>
      </x:c>
      <x:c r="Q44" s="84"/>
      <x:c r="R44" s="85" t="str">
        <x:f>IF(Q44="","",TODAY()-Q44)</x:f>
      </x:c>
      <x:c r="S44" s="81"/>
      <x:c r="T44" s="81"/>
      <x:c r="U44" s="81"/>
      <x:c r="V44" s="84"/>
      <x:c r="W44" s="85" t="str">
        <x:f>IF(V44="","",V44-TODAY())</x:f>
      </x:c>
      <x:c r="X44" s="81"/>
      <x:c r="Y44" s="81"/>
      <x:c r="Z44" s="86" t="str">
        <x:f>IF(A44="","",IF(OR(H44="Passed",H44="Closed"),0,MAX(0,MIN(100,I44*7+J44*5+K44*3+L44*2+IF(M44="Verified",10,IF(M44="Partial",5,0))+IF(F44=1,5,IF(F44=2,2,0))-IF(R44&gt;21,10,IF(R44&gt;14,5,0))-IF(W44&lt;0,10,0)))))</x:f>
      </x:c>
      <x:c r="AA44" s="85" t="str">
        <x:f>IF(A44="","",IF(H44="Passed","PASSED",IF(H44="Closed","CLOSED",IF(Y44="Walk","RED",IF(OR(W44&lt;0,R44&gt;21),"RED",IF(OR(M44="Unverified",K44&lt;=2,L44&lt;=2,R44&gt;14),"AMBER","GREEN"))))))</x:f>
      </x:c>
      <x:c r="AB44" s="81"/>
      <x:c r="AC44" s="81"/>
      <x:c r="AD44" s="81"/>
      <x:c r="AE44" s="84"/>
      <x:c r="AF44" s="81"/>
    </x:row>
    <x:row r="45" ht="18" customHeight="1">
      <x:c r="A45" s="81"/>
      <x:c r="B45" s="81"/>
      <x:c r="C45" s="81"/>
      <x:c r="D45" s="81"/>
      <x:c r="E45" s="81"/>
      <x:c r="F45" s="81"/>
      <x:c r="G45" s="81"/>
      <x:c r="H45" s="81"/>
      <x:c r="I45" s="81"/>
      <x:c r="J45" s="81"/>
      <x:c r="K45" s="81"/>
      <x:c r="L45" s="81"/>
      <x:c r="M45" s="81"/>
      <x:c r="N45" s="82"/>
      <x:c r="O45" s="82"/>
      <x:c r="P45" s="83" t="str">
        <x:f>IF(OR(N45="",O45=""),"",O45-N45)</x:f>
      </x:c>
      <x:c r="Q45" s="84"/>
      <x:c r="R45" s="85" t="str">
        <x:f>IF(Q45="","",TODAY()-Q45)</x:f>
      </x:c>
      <x:c r="S45" s="81"/>
      <x:c r="T45" s="81"/>
      <x:c r="U45" s="81"/>
      <x:c r="V45" s="84"/>
      <x:c r="W45" s="85" t="str">
        <x:f>IF(V45="","",V45-TODAY())</x:f>
      </x:c>
      <x:c r="X45" s="81"/>
      <x:c r="Y45" s="81"/>
      <x:c r="Z45" s="86" t="str">
        <x:f>IF(A45="","",IF(OR(H45="Passed",H45="Closed"),0,MAX(0,MIN(100,I45*7+J45*5+K45*3+L45*2+IF(M45="Verified",10,IF(M45="Partial",5,0))+IF(F45=1,5,IF(F45=2,2,0))-IF(R45&gt;21,10,IF(R45&gt;14,5,0))-IF(W45&lt;0,10,0)))))</x:f>
      </x:c>
      <x:c r="AA45" s="85" t="str">
        <x:f>IF(A45="","",IF(H45="Passed","PASSED",IF(H45="Closed","CLOSED",IF(Y45="Walk","RED",IF(OR(W45&lt;0,R45&gt;21),"RED",IF(OR(M45="Unverified",K45&lt;=2,L45&lt;=2,R45&gt;14),"AMBER","GREEN"))))))</x:f>
      </x:c>
      <x:c r="AB45" s="81"/>
      <x:c r="AC45" s="81"/>
      <x:c r="AD45" s="81"/>
      <x:c r="AE45" s="84"/>
      <x:c r="AF45" s="81"/>
    </x:row>
    <x:row r="46" ht="18" customHeight="1">
      <x:c r="A46" s="81"/>
      <x:c r="B46" s="81"/>
      <x:c r="C46" s="81"/>
      <x:c r="D46" s="81"/>
      <x:c r="E46" s="81"/>
      <x:c r="F46" s="81"/>
      <x:c r="G46" s="81"/>
      <x:c r="H46" s="81"/>
      <x:c r="I46" s="81"/>
      <x:c r="J46" s="81"/>
      <x:c r="K46" s="81"/>
      <x:c r="L46" s="81"/>
      <x:c r="M46" s="81"/>
      <x:c r="N46" s="82"/>
      <x:c r="O46" s="82"/>
      <x:c r="P46" s="83" t="str">
        <x:f>IF(OR(N46="",O46=""),"",O46-N46)</x:f>
      </x:c>
      <x:c r="Q46" s="84"/>
      <x:c r="R46" s="85" t="str">
        <x:f>IF(Q46="","",TODAY()-Q46)</x:f>
      </x:c>
      <x:c r="S46" s="81"/>
      <x:c r="T46" s="81"/>
      <x:c r="U46" s="81"/>
      <x:c r="V46" s="84"/>
      <x:c r="W46" s="85" t="str">
        <x:f>IF(V46="","",V46-TODAY())</x:f>
      </x:c>
      <x:c r="X46" s="81"/>
      <x:c r="Y46" s="81"/>
      <x:c r="Z46" s="86" t="str">
        <x:f>IF(A46="","",IF(OR(H46="Passed",H46="Closed"),0,MAX(0,MIN(100,I46*7+J46*5+K46*3+L46*2+IF(M46="Verified",10,IF(M46="Partial",5,0))+IF(F46=1,5,IF(F46=2,2,0))-IF(R46&gt;21,10,IF(R46&gt;14,5,0))-IF(W46&lt;0,10,0)))))</x:f>
      </x:c>
      <x:c r="AA46" s="85" t="str">
        <x:f>IF(A46="","",IF(H46="Passed","PASSED",IF(H46="Closed","CLOSED",IF(Y46="Walk","RED",IF(OR(W46&lt;0,R46&gt;21),"RED",IF(OR(M46="Unverified",K46&lt;=2,L46&lt;=2,R46&gt;14),"AMBER","GREEN"))))))</x:f>
      </x:c>
      <x:c r="AB46" s="81"/>
      <x:c r="AC46" s="81"/>
      <x:c r="AD46" s="81"/>
      <x:c r="AE46" s="84"/>
      <x:c r="AF46" s="81"/>
    </x:row>
    <x:row r="47" ht="18" customHeight="1">
      <x:c r="A47" s="81"/>
      <x:c r="B47" s="81"/>
      <x:c r="C47" s="81"/>
      <x:c r="D47" s="81"/>
      <x:c r="E47" s="81"/>
      <x:c r="F47" s="81"/>
      <x:c r="G47" s="81"/>
      <x:c r="H47" s="81"/>
      <x:c r="I47" s="81"/>
      <x:c r="J47" s="81"/>
      <x:c r="K47" s="81"/>
      <x:c r="L47" s="81"/>
      <x:c r="M47" s="81"/>
      <x:c r="N47" s="82"/>
      <x:c r="O47" s="82"/>
      <x:c r="P47" s="83" t="str">
        <x:f>IF(OR(N47="",O47=""),"",O47-N47)</x:f>
      </x:c>
      <x:c r="Q47" s="84"/>
      <x:c r="R47" s="85" t="str">
        <x:f>IF(Q47="","",TODAY()-Q47)</x:f>
      </x:c>
      <x:c r="S47" s="81"/>
      <x:c r="T47" s="81"/>
      <x:c r="U47" s="81"/>
      <x:c r="V47" s="84"/>
      <x:c r="W47" s="85" t="str">
        <x:f>IF(V47="","",V47-TODAY())</x:f>
      </x:c>
      <x:c r="X47" s="81"/>
      <x:c r="Y47" s="81"/>
      <x:c r="Z47" s="86" t="str">
        <x:f>IF(A47="","",IF(OR(H47="Passed",H47="Closed"),0,MAX(0,MIN(100,I47*7+J47*5+K47*3+L47*2+IF(M47="Verified",10,IF(M47="Partial",5,0))+IF(F47=1,5,IF(F47=2,2,0))-IF(R47&gt;21,10,IF(R47&gt;14,5,0))-IF(W47&lt;0,10,0)))))</x:f>
      </x:c>
      <x:c r="AA47" s="85" t="str">
        <x:f>IF(A47="","",IF(H47="Passed","PASSED",IF(H47="Closed","CLOSED",IF(Y47="Walk","RED",IF(OR(W47&lt;0,R47&gt;21),"RED",IF(OR(M47="Unverified",K47&lt;=2,L47&lt;=2,R47&gt;14),"AMBER","GREEN"))))))</x:f>
      </x:c>
      <x:c r="AB47" s="81"/>
      <x:c r="AC47" s="81"/>
      <x:c r="AD47" s="81"/>
      <x:c r="AE47" s="84"/>
      <x:c r="AF47" s="81"/>
    </x:row>
    <x:row r="48" ht="18" customHeight="1">
      <x:c r="A48" s="81"/>
      <x:c r="B48" s="81"/>
      <x:c r="C48" s="81"/>
      <x:c r="D48" s="81"/>
      <x:c r="E48" s="81"/>
      <x:c r="F48" s="81"/>
      <x:c r="G48" s="81"/>
      <x:c r="H48" s="81"/>
      <x:c r="I48" s="81"/>
      <x:c r="J48" s="81"/>
      <x:c r="K48" s="81"/>
      <x:c r="L48" s="81"/>
      <x:c r="M48" s="81"/>
      <x:c r="N48" s="82"/>
      <x:c r="O48" s="82"/>
      <x:c r="P48" s="83" t="str">
        <x:f>IF(OR(N48="",O48=""),"",O48-N48)</x:f>
      </x:c>
      <x:c r="Q48" s="84"/>
      <x:c r="R48" s="85" t="str">
        <x:f>IF(Q48="","",TODAY()-Q48)</x:f>
      </x:c>
      <x:c r="S48" s="81"/>
      <x:c r="T48" s="81"/>
      <x:c r="U48" s="81"/>
      <x:c r="V48" s="84"/>
      <x:c r="W48" s="85" t="str">
        <x:f>IF(V48="","",V48-TODAY())</x:f>
      </x:c>
      <x:c r="X48" s="81"/>
      <x:c r="Y48" s="81"/>
      <x:c r="Z48" s="86" t="str">
        <x:f>IF(A48="","",IF(OR(H48="Passed",H48="Closed"),0,MAX(0,MIN(100,I48*7+J48*5+K48*3+L48*2+IF(M48="Verified",10,IF(M48="Partial",5,0))+IF(F48=1,5,IF(F48=2,2,0))-IF(R48&gt;21,10,IF(R48&gt;14,5,0))-IF(W48&lt;0,10,0)))))</x:f>
      </x:c>
      <x:c r="AA48" s="85" t="str">
        <x:f>IF(A48="","",IF(H48="Passed","PASSED",IF(H48="Closed","CLOSED",IF(Y48="Walk","RED",IF(OR(W48&lt;0,R48&gt;21),"RED",IF(OR(M48="Unverified",K48&lt;=2,L48&lt;=2,R48&gt;14),"AMBER","GREEN"))))))</x:f>
      </x:c>
      <x:c r="AB48" s="81"/>
      <x:c r="AC48" s="81"/>
      <x:c r="AD48" s="81"/>
      <x:c r="AE48" s="84"/>
      <x:c r="AF48" s="81"/>
    </x:row>
    <x:row r="49" ht="18" customHeight="1">
      <x:c r="A49" s="81"/>
      <x:c r="B49" s="81"/>
      <x:c r="C49" s="81"/>
      <x:c r="D49" s="81"/>
      <x:c r="E49" s="81"/>
      <x:c r="F49" s="81"/>
      <x:c r="G49" s="81"/>
      <x:c r="H49" s="81"/>
      <x:c r="I49" s="81"/>
      <x:c r="J49" s="81"/>
      <x:c r="K49" s="81"/>
      <x:c r="L49" s="81"/>
      <x:c r="M49" s="81"/>
      <x:c r="N49" s="82"/>
      <x:c r="O49" s="82"/>
      <x:c r="P49" s="83" t="str">
        <x:f>IF(OR(N49="",O49=""),"",O49-N49)</x:f>
      </x:c>
      <x:c r="Q49" s="84"/>
      <x:c r="R49" s="85" t="str">
        <x:f>IF(Q49="","",TODAY()-Q49)</x:f>
      </x:c>
      <x:c r="S49" s="81"/>
      <x:c r="T49" s="81"/>
      <x:c r="U49" s="81"/>
      <x:c r="V49" s="84"/>
      <x:c r="W49" s="85" t="str">
        <x:f>IF(V49="","",V49-TODAY())</x:f>
      </x:c>
      <x:c r="X49" s="81"/>
      <x:c r="Y49" s="81"/>
      <x:c r="Z49" s="86" t="str">
        <x:f>IF(A49="","",IF(OR(H49="Passed",H49="Closed"),0,MAX(0,MIN(100,I49*7+J49*5+K49*3+L49*2+IF(M49="Verified",10,IF(M49="Partial",5,0))+IF(F49=1,5,IF(F49=2,2,0))-IF(R49&gt;21,10,IF(R49&gt;14,5,0))-IF(W49&lt;0,10,0)))))</x:f>
      </x:c>
      <x:c r="AA49" s="85" t="str">
        <x:f>IF(A49="","",IF(H49="Passed","PASSED",IF(H49="Closed","CLOSED",IF(Y49="Walk","RED",IF(OR(W49&lt;0,R49&gt;21),"RED",IF(OR(M49="Unverified",K49&lt;=2,L49&lt;=2,R49&gt;14),"AMBER","GREEN"))))))</x:f>
      </x:c>
      <x:c r="AB49" s="81"/>
      <x:c r="AC49" s="81"/>
      <x:c r="AD49" s="81"/>
      <x:c r="AE49" s="84"/>
      <x:c r="AF49" s="81"/>
    </x:row>
    <x:row r="50" ht="18" customHeight="1">
      <x:c r="A50" s="81"/>
      <x:c r="B50" s="81"/>
      <x:c r="C50" s="81"/>
      <x:c r="D50" s="81"/>
      <x:c r="E50" s="81"/>
      <x:c r="F50" s="81"/>
      <x:c r="G50" s="81"/>
      <x:c r="H50" s="81"/>
      <x:c r="I50" s="81"/>
      <x:c r="J50" s="81"/>
      <x:c r="K50" s="81"/>
      <x:c r="L50" s="81"/>
      <x:c r="M50" s="81"/>
      <x:c r="N50" s="82"/>
      <x:c r="O50" s="82"/>
      <x:c r="P50" s="83" t="str">
        <x:f>IF(OR(N50="",O50=""),"",O50-N50)</x:f>
      </x:c>
      <x:c r="Q50" s="84"/>
      <x:c r="R50" s="85" t="str">
        <x:f>IF(Q50="","",TODAY()-Q50)</x:f>
      </x:c>
      <x:c r="S50" s="81"/>
      <x:c r="T50" s="81"/>
      <x:c r="U50" s="81"/>
      <x:c r="V50" s="84"/>
      <x:c r="W50" s="85" t="str">
        <x:f>IF(V50="","",V50-TODAY())</x:f>
      </x:c>
      <x:c r="X50" s="81"/>
      <x:c r="Y50" s="81"/>
      <x:c r="Z50" s="86" t="str">
        <x:f>IF(A50="","",IF(OR(H50="Passed",H50="Closed"),0,MAX(0,MIN(100,I50*7+J50*5+K50*3+L50*2+IF(M50="Verified",10,IF(M50="Partial",5,0))+IF(F50=1,5,IF(F50=2,2,0))-IF(R50&gt;21,10,IF(R50&gt;14,5,0))-IF(W50&lt;0,10,0)))))</x:f>
      </x:c>
      <x:c r="AA50" s="85" t="str">
        <x:f>IF(A50="","",IF(H50="Passed","PASSED",IF(H50="Closed","CLOSED",IF(Y50="Walk","RED",IF(OR(W50&lt;0,R50&gt;21),"RED",IF(OR(M50="Unverified",K50&lt;=2,L50&lt;=2,R50&gt;14),"AMBER","GREEN"))))))</x:f>
      </x:c>
      <x:c r="AB50" s="81"/>
      <x:c r="AC50" s="81"/>
      <x:c r="AD50" s="81"/>
      <x:c r="AE50" s="84"/>
      <x:c r="AF50" s="81"/>
    </x:row>
    <x:row r="51" ht="18" customHeight="1">
      <x:c r="A51" s="81"/>
      <x:c r="B51" s="81"/>
      <x:c r="C51" s="81"/>
      <x:c r="D51" s="81"/>
      <x:c r="E51" s="81"/>
      <x:c r="F51" s="81"/>
      <x:c r="G51" s="81"/>
      <x:c r="H51" s="81"/>
      <x:c r="I51" s="81"/>
      <x:c r="J51" s="81"/>
      <x:c r="K51" s="81"/>
      <x:c r="L51" s="81"/>
      <x:c r="M51" s="81"/>
      <x:c r="N51" s="82"/>
      <x:c r="O51" s="82"/>
      <x:c r="P51" s="83" t="str">
        <x:f>IF(OR(N51="",O51=""),"",O51-N51)</x:f>
      </x:c>
      <x:c r="Q51" s="84"/>
      <x:c r="R51" s="85" t="str">
        <x:f>IF(Q51="","",TODAY()-Q51)</x:f>
      </x:c>
      <x:c r="S51" s="81"/>
      <x:c r="T51" s="81"/>
      <x:c r="U51" s="81"/>
      <x:c r="V51" s="84"/>
      <x:c r="W51" s="85" t="str">
        <x:f>IF(V51="","",V51-TODAY())</x:f>
      </x:c>
      <x:c r="X51" s="81"/>
      <x:c r="Y51" s="81"/>
      <x:c r="Z51" s="86" t="str">
        <x:f>IF(A51="","",IF(OR(H51="Passed",H51="Closed"),0,MAX(0,MIN(100,I51*7+J51*5+K51*3+L51*2+IF(M51="Verified",10,IF(M51="Partial",5,0))+IF(F51=1,5,IF(F51=2,2,0))-IF(R51&gt;21,10,IF(R51&gt;14,5,0))-IF(W51&lt;0,10,0)))))</x:f>
      </x:c>
      <x:c r="AA51" s="85" t="str">
        <x:f>IF(A51="","",IF(H51="Passed","PASSED",IF(H51="Closed","CLOSED",IF(Y51="Walk","RED",IF(OR(W51&lt;0,R51&gt;21),"RED",IF(OR(M51="Unverified",K51&lt;=2,L51&lt;=2,R51&gt;14),"AMBER","GREEN"))))))</x:f>
      </x:c>
      <x:c r="AB51" s="81"/>
      <x:c r="AC51" s="81"/>
      <x:c r="AD51" s="81"/>
      <x:c r="AE51" s="84"/>
      <x:c r="AF51" s="81"/>
    </x:row>
    <x:row r="52" ht="18" customHeight="1">
      <x:c r="A52" s="81"/>
      <x:c r="B52" s="81"/>
      <x:c r="C52" s="81"/>
      <x:c r="D52" s="81"/>
      <x:c r="E52" s="81"/>
      <x:c r="F52" s="81"/>
      <x:c r="G52" s="81"/>
      <x:c r="H52" s="81"/>
      <x:c r="I52" s="81"/>
      <x:c r="J52" s="81"/>
      <x:c r="K52" s="81"/>
      <x:c r="L52" s="81"/>
      <x:c r="M52" s="81"/>
      <x:c r="N52" s="82"/>
      <x:c r="O52" s="82"/>
      <x:c r="P52" s="83" t="str">
        <x:f>IF(OR(N52="",O52=""),"",O52-N52)</x:f>
      </x:c>
      <x:c r="Q52" s="84"/>
      <x:c r="R52" s="85" t="str">
        <x:f>IF(Q52="","",TODAY()-Q52)</x:f>
      </x:c>
      <x:c r="S52" s="81"/>
      <x:c r="T52" s="81"/>
      <x:c r="U52" s="81"/>
      <x:c r="V52" s="84"/>
      <x:c r="W52" s="85" t="str">
        <x:f>IF(V52="","",V52-TODAY())</x:f>
      </x:c>
      <x:c r="X52" s="81"/>
      <x:c r="Y52" s="81"/>
      <x:c r="Z52" s="86" t="str">
        <x:f>IF(A52="","",IF(OR(H52="Passed",H52="Closed"),0,MAX(0,MIN(100,I52*7+J52*5+K52*3+L52*2+IF(M52="Verified",10,IF(M52="Partial",5,0))+IF(F52=1,5,IF(F52=2,2,0))-IF(R52&gt;21,10,IF(R52&gt;14,5,0))-IF(W52&lt;0,10,0)))))</x:f>
      </x:c>
      <x:c r="AA52" s="85" t="str">
        <x:f>IF(A52="","",IF(H52="Passed","PASSED",IF(H52="Closed","CLOSED",IF(Y52="Walk","RED",IF(OR(W52&lt;0,R52&gt;21),"RED",IF(OR(M52="Unverified",K52&lt;=2,L52&lt;=2,R52&gt;14),"AMBER","GREEN"))))))</x:f>
      </x:c>
      <x:c r="AB52" s="81"/>
      <x:c r="AC52" s="81"/>
      <x:c r="AD52" s="81"/>
      <x:c r="AE52" s="84"/>
      <x:c r="AF52" s="81"/>
    </x:row>
    <x:row r="53" ht="18" customHeight="1">
      <x:c r="A53" s="81"/>
      <x:c r="B53" s="81"/>
      <x:c r="C53" s="81"/>
      <x:c r="D53" s="81"/>
      <x:c r="E53" s="81"/>
      <x:c r="F53" s="81"/>
      <x:c r="G53" s="81"/>
      <x:c r="H53" s="81"/>
      <x:c r="I53" s="81"/>
      <x:c r="J53" s="81"/>
      <x:c r="K53" s="81"/>
      <x:c r="L53" s="81"/>
      <x:c r="M53" s="81"/>
      <x:c r="N53" s="82"/>
      <x:c r="O53" s="82"/>
      <x:c r="P53" s="83" t="str">
        <x:f>IF(OR(N53="",O53=""),"",O53-N53)</x:f>
      </x:c>
      <x:c r="Q53" s="84"/>
      <x:c r="R53" s="85" t="str">
        <x:f>IF(Q53="","",TODAY()-Q53)</x:f>
      </x:c>
      <x:c r="S53" s="81"/>
      <x:c r="T53" s="81"/>
      <x:c r="U53" s="81"/>
      <x:c r="V53" s="84"/>
      <x:c r="W53" s="85" t="str">
        <x:f>IF(V53="","",V53-TODAY())</x:f>
      </x:c>
      <x:c r="X53" s="81"/>
      <x:c r="Y53" s="81"/>
      <x:c r="Z53" s="86" t="str">
        <x:f>IF(A53="","",IF(OR(H53="Passed",H53="Closed"),0,MAX(0,MIN(100,I53*7+J53*5+K53*3+L53*2+IF(M53="Verified",10,IF(M53="Partial",5,0))+IF(F53=1,5,IF(F53=2,2,0))-IF(R53&gt;21,10,IF(R53&gt;14,5,0))-IF(W53&lt;0,10,0)))))</x:f>
      </x:c>
      <x:c r="AA53" s="85" t="str">
        <x:f>IF(A53="","",IF(H53="Passed","PASSED",IF(H53="Closed","CLOSED",IF(Y53="Walk","RED",IF(OR(W53&lt;0,R53&gt;21),"RED",IF(OR(M53="Unverified",K53&lt;=2,L53&lt;=2,R53&gt;14),"AMBER","GREEN"))))))</x:f>
      </x:c>
      <x:c r="AB53" s="81"/>
      <x:c r="AC53" s="81"/>
      <x:c r="AD53" s="81"/>
      <x:c r="AE53" s="84"/>
      <x:c r="AF53" s="81"/>
    </x:row>
    <x:row r="54" ht="18" customHeight="1">
      <x:c r="A54" s="81"/>
      <x:c r="B54" s="81"/>
      <x:c r="C54" s="81"/>
      <x:c r="D54" s="81"/>
      <x:c r="E54" s="81"/>
      <x:c r="F54" s="81"/>
      <x:c r="G54" s="81"/>
      <x:c r="H54" s="81"/>
      <x:c r="I54" s="81"/>
      <x:c r="J54" s="81"/>
      <x:c r="K54" s="81"/>
      <x:c r="L54" s="81"/>
      <x:c r="M54" s="81"/>
      <x:c r="N54" s="82"/>
      <x:c r="O54" s="82"/>
      <x:c r="P54" s="83" t="str">
        <x:f>IF(OR(N54="",O54=""),"",O54-N54)</x:f>
      </x:c>
      <x:c r="Q54" s="84"/>
      <x:c r="R54" s="85" t="str">
        <x:f>IF(Q54="","",TODAY()-Q54)</x:f>
      </x:c>
      <x:c r="S54" s="81"/>
      <x:c r="T54" s="81"/>
      <x:c r="U54" s="81"/>
      <x:c r="V54" s="84"/>
      <x:c r="W54" s="85" t="str">
        <x:f>IF(V54="","",V54-TODAY())</x:f>
      </x:c>
      <x:c r="X54" s="81"/>
      <x:c r="Y54" s="81"/>
      <x:c r="Z54" s="86" t="str">
        <x:f>IF(A54="","",IF(OR(H54="Passed",H54="Closed"),0,MAX(0,MIN(100,I54*7+J54*5+K54*3+L54*2+IF(M54="Verified",10,IF(M54="Partial",5,0))+IF(F54=1,5,IF(F54=2,2,0))-IF(R54&gt;21,10,IF(R54&gt;14,5,0))-IF(W54&lt;0,10,0)))))</x:f>
      </x:c>
      <x:c r="AA54" s="85" t="str">
        <x:f>IF(A54="","",IF(H54="Passed","PASSED",IF(H54="Closed","CLOSED",IF(Y54="Walk","RED",IF(OR(W54&lt;0,R54&gt;21),"RED",IF(OR(M54="Unverified",K54&lt;=2,L54&lt;=2,R54&gt;14),"AMBER","GREEN"))))))</x:f>
      </x:c>
      <x:c r="AB54" s="81"/>
      <x:c r="AC54" s="81"/>
      <x:c r="AD54" s="81"/>
      <x:c r="AE54" s="84"/>
      <x:c r="AF54" s="81"/>
    </x:row>
    <x:row r="55" ht="18" customHeight="1">
      <x:c r="A55" s="81"/>
      <x:c r="B55" s="81"/>
      <x:c r="C55" s="81"/>
      <x:c r="D55" s="81"/>
      <x:c r="E55" s="81"/>
      <x:c r="F55" s="81"/>
      <x:c r="G55" s="81"/>
      <x:c r="H55" s="81"/>
      <x:c r="I55" s="81"/>
      <x:c r="J55" s="81"/>
      <x:c r="K55" s="81"/>
      <x:c r="L55" s="81"/>
      <x:c r="M55" s="81"/>
      <x:c r="N55" s="82"/>
      <x:c r="O55" s="82"/>
      <x:c r="P55" s="83" t="str">
        <x:f>IF(OR(N55="",O55=""),"",O55-N55)</x:f>
      </x:c>
      <x:c r="Q55" s="84"/>
      <x:c r="R55" s="85" t="str">
        <x:f>IF(Q55="","",TODAY()-Q55)</x:f>
      </x:c>
      <x:c r="S55" s="81"/>
      <x:c r="T55" s="81"/>
      <x:c r="U55" s="81"/>
      <x:c r="V55" s="84"/>
      <x:c r="W55" s="85" t="str">
        <x:f>IF(V55="","",V55-TODAY())</x:f>
      </x:c>
      <x:c r="X55" s="81"/>
      <x:c r="Y55" s="81"/>
      <x:c r="Z55" s="86" t="str">
        <x:f>IF(A55="","",IF(OR(H55="Passed",H55="Closed"),0,MAX(0,MIN(100,I55*7+J55*5+K55*3+L55*2+IF(M55="Verified",10,IF(M55="Partial",5,0))+IF(F55=1,5,IF(F55=2,2,0))-IF(R55&gt;21,10,IF(R55&gt;14,5,0))-IF(W55&lt;0,10,0)))))</x:f>
      </x:c>
      <x:c r="AA55" s="85" t="str">
        <x:f>IF(A55="","",IF(H55="Passed","PASSED",IF(H55="Closed","CLOSED",IF(Y55="Walk","RED",IF(OR(W55&lt;0,R55&gt;21),"RED",IF(OR(M55="Unverified",K55&lt;=2,L55&lt;=2,R55&gt;14),"AMBER","GREEN"))))))</x:f>
      </x:c>
      <x:c r="AB55" s="81"/>
      <x:c r="AC55" s="81"/>
      <x:c r="AD55" s="81"/>
      <x:c r="AE55" s="84"/>
      <x:c r="AF55" s="81"/>
    </x:row>
    <x:row r="56" ht="18" customHeight="1">
      <x:c r="A56" s="81"/>
      <x:c r="B56" s="81"/>
      <x:c r="C56" s="81"/>
      <x:c r="D56" s="81"/>
      <x:c r="E56" s="81"/>
      <x:c r="F56" s="81"/>
      <x:c r="G56" s="81"/>
      <x:c r="H56" s="81"/>
      <x:c r="I56" s="81"/>
      <x:c r="J56" s="81"/>
      <x:c r="K56" s="81"/>
      <x:c r="L56" s="81"/>
      <x:c r="M56" s="81"/>
      <x:c r="N56" s="82"/>
      <x:c r="O56" s="82"/>
      <x:c r="P56" s="83" t="str">
        <x:f>IF(OR(N56="",O56=""),"",O56-N56)</x:f>
      </x:c>
      <x:c r="Q56" s="84"/>
      <x:c r="R56" s="85" t="str">
        <x:f>IF(Q56="","",TODAY()-Q56)</x:f>
      </x:c>
      <x:c r="S56" s="81"/>
      <x:c r="T56" s="81"/>
      <x:c r="U56" s="81"/>
      <x:c r="V56" s="84"/>
      <x:c r="W56" s="85" t="str">
        <x:f>IF(V56="","",V56-TODAY())</x:f>
      </x:c>
      <x:c r="X56" s="81"/>
      <x:c r="Y56" s="81"/>
      <x:c r="Z56" s="86" t="str">
        <x:f>IF(A56="","",IF(OR(H56="Passed",H56="Closed"),0,MAX(0,MIN(100,I56*7+J56*5+K56*3+L56*2+IF(M56="Verified",10,IF(M56="Partial",5,0))+IF(F56=1,5,IF(F56=2,2,0))-IF(R56&gt;21,10,IF(R56&gt;14,5,0))-IF(W56&lt;0,10,0)))))</x:f>
      </x:c>
      <x:c r="AA56" s="85" t="str">
        <x:f>IF(A56="","",IF(H56="Passed","PASSED",IF(H56="Closed","CLOSED",IF(Y56="Walk","RED",IF(OR(W56&lt;0,R56&gt;21),"RED",IF(OR(M56="Unverified",K56&lt;=2,L56&lt;=2,R56&gt;14),"AMBER","GREEN"))))))</x:f>
      </x:c>
      <x:c r="AB56" s="81"/>
      <x:c r="AC56" s="81"/>
      <x:c r="AD56" s="81"/>
      <x:c r="AE56" s="84"/>
      <x:c r="AF56" s="81"/>
    </x:row>
    <x:row r="57" ht="18" customHeight="1">
      <x:c r="A57" s="81"/>
      <x:c r="B57" s="81"/>
      <x:c r="C57" s="81"/>
      <x:c r="D57" s="81"/>
      <x:c r="E57" s="81"/>
      <x:c r="F57" s="81"/>
      <x:c r="G57" s="81"/>
      <x:c r="H57" s="81"/>
      <x:c r="I57" s="81"/>
      <x:c r="J57" s="81"/>
      <x:c r="K57" s="81"/>
      <x:c r="L57" s="81"/>
      <x:c r="M57" s="81"/>
      <x:c r="N57" s="82"/>
      <x:c r="O57" s="82"/>
      <x:c r="P57" s="83" t="str">
        <x:f>IF(OR(N57="",O57=""),"",O57-N57)</x:f>
      </x:c>
      <x:c r="Q57" s="84"/>
      <x:c r="R57" s="85" t="str">
        <x:f>IF(Q57="","",TODAY()-Q57)</x:f>
      </x:c>
      <x:c r="S57" s="81"/>
      <x:c r="T57" s="81"/>
      <x:c r="U57" s="81"/>
      <x:c r="V57" s="84"/>
      <x:c r="W57" s="85" t="str">
        <x:f>IF(V57="","",V57-TODAY())</x:f>
      </x:c>
      <x:c r="X57" s="81"/>
      <x:c r="Y57" s="81"/>
      <x:c r="Z57" s="86" t="str">
        <x:f>IF(A57="","",IF(OR(H57="Passed",H57="Closed"),0,MAX(0,MIN(100,I57*7+J57*5+K57*3+L57*2+IF(M57="Verified",10,IF(M57="Partial",5,0))+IF(F57=1,5,IF(F57=2,2,0))-IF(R57&gt;21,10,IF(R57&gt;14,5,0))-IF(W57&lt;0,10,0)))))</x:f>
      </x:c>
      <x:c r="AA57" s="85" t="str">
        <x:f>IF(A57="","",IF(H57="Passed","PASSED",IF(H57="Closed","CLOSED",IF(Y57="Walk","RED",IF(OR(W57&lt;0,R57&gt;21),"RED",IF(OR(M57="Unverified",K57&lt;=2,L57&lt;=2,R57&gt;14),"AMBER","GREEN"))))))</x:f>
      </x:c>
      <x:c r="AB57" s="81"/>
      <x:c r="AC57" s="81"/>
      <x:c r="AD57" s="81"/>
      <x:c r="AE57" s="84"/>
      <x:c r="AF57" s="81"/>
    </x:row>
    <x:row r="58" ht="18" customHeight="1">
      <x:c r="A58" s="81"/>
      <x:c r="B58" s="81"/>
      <x:c r="C58" s="81"/>
      <x:c r="D58" s="81"/>
      <x:c r="E58" s="81"/>
      <x:c r="F58" s="81"/>
      <x:c r="G58" s="81"/>
      <x:c r="H58" s="81"/>
      <x:c r="I58" s="81"/>
      <x:c r="J58" s="81"/>
      <x:c r="K58" s="81"/>
      <x:c r="L58" s="81"/>
      <x:c r="M58" s="81"/>
      <x:c r="N58" s="82"/>
      <x:c r="O58" s="82"/>
      <x:c r="P58" s="83" t="str">
        <x:f>IF(OR(N58="",O58=""),"",O58-N58)</x:f>
      </x:c>
      <x:c r="Q58" s="84"/>
      <x:c r="R58" s="85" t="str">
        <x:f>IF(Q58="","",TODAY()-Q58)</x:f>
      </x:c>
      <x:c r="S58" s="81"/>
      <x:c r="T58" s="81"/>
      <x:c r="U58" s="81"/>
      <x:c r="V58" s="84"/>
      <x:c r="W58" s="85" t="str">
        <x:f>IF(V58="","",V58-TODAY())</x:f>
      </x:c>
      <x:c r="X58" s="81"/>
      <x:c r="Y58" s="81"/>
      <x:c r="Z58" s="86" t="str">
        <x:f>IF(A58="","",IF(OR(H58="Passed",H58="Closed"),0,MAX(0,MIN(100,I58*7+J58*5+K58*3+L58*2+IF(M58="Verified",10,IF(M58="Partial",5,0))+IF(F58=1,5,IF(F58=2,2,0))-IF(R58&gt;21,10,IF(R58&gt;14,5,0))-IF(W58&lt;0,10,0)))))</x:f>
      </x:c>
      <x:c r="AA58" s="85" t="str">
        <x:f>IF(A58="","",IF(H58="Passed","PASSED",IF(H58="Closed","CLOSED",IF(Y58="Walk","RED",IF(OR(W58&lt;0,R58&gt;21),"RED",IF(OR(M58="Unverified",K58&lt;=2,L58&lt;=2,R58&gt;14),"AMBER","GREEN"))))))</x:f>
      </x:c>
      <x:c r="AB58" s="81"/>
      <x:c r="AC58" s="81"/>
      <x:c r="AD58" s="81"/>
      <x:c r="AE58" s="84"/>
      <x:c r="AF58" s="81"/>
    </x:row>
    <x:row r="59" ht="18" customHeight="1">
      <x:c r="A59" s="81"/>
      <x:c r="B59" s="81"/>
      <x:c r="C59" s="81"/>
      <x:c r="D59" s="81"/>
      <x:c r="E59" s="81"/>
      <x:c r="F59" s="81"/>
      <x:c r="G59" s="81"/>
      <x:c r="H59" s="81"/>
      <x:c r="I59" s="81"/>
      <x:c r="J59" s="81"/>
      <x:c r="K59" s="81"/>
      <x:c r="L59" s="81"/>
      <x:c r="M59" s="81"/>
      <x:c r="N59" s="82"/>
      <x:c r="O59" s="82"/>
      <x:c r="P59" s="83" t="str">
        <x:f>IF(OR(N59="",O59=""),"",O59-N59)</x:f>
      </x:c>
      <x:c r="Q59" s="84"/>
      <x:c r="R59" s="85" t="str">
        <x:f>IF(Q59="","",TODAY()-Q59)</x:f>
      </x:c>
      <x:c r="S59" s="81"/>
      <x:c r="T59" s="81"/>
      <x:c r="U59" s="81"/>
      <x:c r="V59" s="84"/>
      <x:c r="W59" s="85" t="str">
        <x:f>IF(V59="","",V59-TODAY())</x:f>
      </x:c>
      <x:c r="X59" s="81"/>
      <x:c r="Y59" s="81"/>
      <x:c r="Z59" s="86" t="str">
        <x:f>IF(A59="","",IF(OR(H59="Passed",H59="Closed"),0,MAX(0,MIN(100,I59*7+J59*5+K59*3+L59*2+IF(M59="Verified",10,IF(M59="Partial",5,0))+IF(F59=1,5,IF(F59=2,2,0))-IF(R59&gt;21,10,IF(R59&gt;14,5,0))-IF(W59&lt;0,10,0)))))</x:f>
      </x:c>
      <x:c r="AA59" s="85" t="str">
        <x:f>IF(A59="","",IF(H59="Passed","PASSED",IF(H59="Closed","CLOSED",IF(Y59="Walk","RED",IF(OR(W59&lt;0,R59&gt;21),"RED",IF(OR(M59="Unverified",K59&lt;=2,L59&lt;=2,R59&gt;14),"AMBER","GREEN"))))))</x:f>
      </x:c>
      <x:c r="AB59" s="81"/>
      <x:c r="AC59" s="81"/>
      <x:c r="AD59" s="81"/>
      <x:c r="AE59" s="84"/>
      <x:c r="AF59" s="81"/>
    </x:row>
    <x:row r="60" ht="18" customHeight="1">
      <x:c r="A60" s="81"/>
      <x:c r="B60" s="81"/>
      <x:c r="C60" s="81"/>
      <x:c r="D60" s="81"/>
      <x:c r="E60" s="81"/>
      <x:c r="F60" s="81"/>
      <x:c r="G60" s="81"/>
      <x:c r="H60" s="81"/>
      <x:c r="I60" s="81"/>
      <x:c r="J60" s="81"/>
      <x:c r="K60" s="81"/>
      <x:c r="L60" s="81"/>
      <x:c r="M60" s="81"/>
      <x:c r="N60" s="82"/>
      <x:c r="O60" s="82"/>
      <x:c r="P60" s="83" t="str">
        <x:f>IF(OR(N60="",O60=""),"",O60-N60)</x:f>
      </x:c>
      <x:c r="Q60" s="84"/>
      <x:c r="R60" s="85" t="str">
        <x:f>IF(Q60="","",TODAY()-Q60)</x:f>
      </x:c>
      <x:c r="S60" s="81"/>
      <x:c r="T60" s="81"/>
      <x:c r="U60" s="81"/>
      <x:c r="V60" s="84"/>
      <x:c r="W60" s="85" t="str">
        <x:f>IF(V60="","",V60-TODAY())</x:f>
      </x:c>
      <x:c r="X60" s="81"/>
      <x:c r="Y60" s="81"/>
      <x:c r="Z60" s="86" t="str">
        <x:f>IF(A60="","",IF(OR(H60="Passed",H60="Closed"),0,MAX(0,MIN(100,I60*7+J60*5+K60*3+L60*2+IF(M60="Verified",10,IF(M60="Partial",5,0))+IF(F60=1,5,IF(F60=2,2,0))-IF(R60&gt;21,10,IF(R60&gt;14,5,0))-IF(W60&lt;0,10,0)))))</x:f>
      </x:c>
      <x:c r="AA60" s="85" t="str">
        <x:f>IF(A60="","",IF(H60="Passed","PASSED",IF(H60="Closed","CLOSED",IF(Y60="Walk","RED",IF(OR(W60&lt;0,R60&gt;21),"RED",IF(OR(M60="Unverified",K60&lt;=2,L60&lt;=2,R60&gt;14),"AMBER","GREEN"))))))</x:f>
      </x:c>
      <x:c r="AB60" s="81"/>
      <x:c r="AC60" s="81"/>
      <x:c r="AD60" s="81"/>
      <x:c r="AE60" s="84"/>
      <x:c r="AF60" s="81"/>
    </x:row>
    <x:row r="61" ht="18" customHeight="1">
      <x:c r="A61" s="81"/>
      <x:c r="B61" s="81"/>
      <x:c r="C61" s="81"/>
      <x:c r="D61" s="81"/>
      <x:c r="E61" s="81"/>
      <x:c r="F61" s="81"/>
      <x:c r="G61" s="81"/>
      <x:c r="H61" s="81"/>
      <x:c r="I61" s="81"/>
      <x:c r="J61" s="81"/>
      <x:c r="K61" s="81"/>
      <x:c r="L61" s="81"/>
      <x:c r="M61" s="81"/>
      <x:c r="N61" s="82"/>
      <x:c r="O61" s="82"/>
      <x:c r="P61" s="83" t="str">
        <x:f>IF(OR(N61="",O61=""),"",O61-N61)</x:f>
      </x:c>
      <x:c r="Q61" s="84"/>
      <x:c r="R61" s="85" t="str">
        <x:f>IF(Q61="","",TODAY()-Q61)</x:f>
      </x:c>
      <x:c r="S61" s="81"/>
      <x:c r="T61" s="81"/>
      <x:c r="U61" s="81"/>
      <x:c r="V61" s="84"/>
      <x:c r="W61" s="85" t="str">
        <x:f>IF(V61="","",V61-TODAY())</x:f>
      </x:c>
      <x:c r="X61" s="81"/>
      <x:c r="Y61" s="81"/>
      <x:c r="Z61" s="86" t="str">
        <x:f>IF(A61="","",IF(OR(H61="Passed",H61="Closed"),0,MAX(0,MIN(100,I61*7+J61*5+K61*3+L61*2+IF(M61="Verified",10,IF(M61="Partial",5,0))+IF(F61=1,5,IF(F61=2,2,0))-IF(R61&gt;21,10,IF(R61&gt;14,5,0))-IF(W61&lt;0,10,0)))))</x:f>
      </x:c>
      <x:c r="AA61" s="85" t="str">
        <x:f>IF(A61="","",IF(H61="Passed","PASSED",IF(H61="Closed","CLOSED",IF(Y61="Walk","RED",IF(OR(W61&lt;0,R61&gt;21),"RED",IF(OR(M61="Unverified",K61&lt;=2,L61&lt;=2,R61&gt;14),"AMBER","GREEN"))))))</x:f>
      </x:c>
      <x:c r="AB61" s="81"/>
      <x:c r="AC61" s="81"/>
      <x:c r="AD61" s="81"/>
      <x:c r="AE61" s="84"/>
      <x:c r="AF61" s="81"/>
    </x:row>
    <x:row r="62" ht="18" customHeight="1">
      <x:c r="A62" s="81"/>
      <x:c r="B62" s="81"/>
      <x:c r="C62" s="81"/>
      <x:c r="D62" s="81"/>
      <x:c r="E62" s="81"/>
      <x:c r="F62" s="81"/>
      <x:c r="G62" s="81"/>
      <x:c r="H62" s="81"/>
      <x:c r="I62" s="81"/>
      <x:c r="J62" s="81"/>
      <x:c r="K62" s="81"/>
      <x:c r="L62" s="81"/>
      <x:c r="M62" s="81"/>
      <x:c r="N62" s="82"/>
      <x:c r="O62" s="82"/>
      <x:c r="P62" s="83" t="str">
        <x:f>IF(OR(N62="",O62=""),"",O62-N62)</x:f>
      </x:c>
      <x:c r="Q62" s="84"/>
      <x:c r="R62" s="85" t="str">
        <x:f>IF(Q62="","",TODAY()-Q62)</x:f>
      </x:c>
      <x:c r="S62" s="81"/>
      <x:c r="T62" s="81"/>
      <x:c r="U62" s="81"/>
      <x:c r="V62" s="84"/>
      <x:c r="W62" s="85" t="str">
        <x:f>IF(V62="","",V62-TODAY())</x:f>
      </x:c>
      <x:c r="X62" s="81"/>
      <x:c r="Y62" s="81"/>
      <x:c r="Z62" s="86" t="str">
        <x:f>IF(A62="","",IF(OR(H62="Passed",H62="Closed"),0,MAX(0,MIN(100,I62*7+J62*5+K62*3+L62*2+IF(M62="Verified",10,IF(M62="Partial",5,0))+IF(F62=1,5,IF(F62=2,2,0))-IF(R62&gt;21,10,IF(R62&gt;14,5,0))-IF(W62&lt;0,10,0)))))</x:f>
      </x:c>
      <x:c r="AA62" s="85" t="str">
        <x:f>IF(A62="","",IF(H62="Passed","PASSED",IF(H62="Closed","CLOSED",IF(Y62="Walk","RED",IF(OR(W62&lt;0,R62&gt;21),"RED",IF(OR(M62="Unverified",K62&lt;=2,L62&lt;=2,R62&gt;14),"AMBER","GREEN"))))))</x:f>
      </x:c>
      <x:c r="AB62" s="81"/>
      <x:c r="AC62" s="81"/>
      <x:c r="AD62" s="81"/>
      <x:c r="AE62" s="84"/>
      <x:c r="AF62" s="81"/>
    </x:row>
    <x:row r="63" ht="18" customHeight="1">
      <x:c r="A63" s="81"/>
      <x:c r="B63" s="81"/>
      <x:c r="C63" s="81"/>
      <x:c r="D63" s="81"/>
      <x:c r="E63" s="81"/>
      <x:c r="F63" s="81"/>
      <x:c r="G63" s="81"/>
      <x:c r="H63" s="81"/>
      <x:c r="I63" s="81"/>
      <x:c r="J63" s="81"/>
      <x:c r="K63" s="81"/>
      <x:c r="L63" s="81"/>
      <x:c r="M63" s="81"/>
      <x:c r="N63" s="82"/>
      <x:c r="O63" s="82"/>
      <x:c r="P63" s="83" t="str">
        <x:f>IF(OR(N63="",O63=""),"",O63-N63)</x:f>
      </x:c>
      <x:c r="Q63" s="84"/>
      <x:c r="R63" s="85" t="str">
        <x:f>IF(Q63="","",TODAY()-Q63)</x:f>
      </x:c>
      <x:c r="S63" s="81"/>
      <x:c r="T63" s="81"/>
      <x:c r="U63" s="81"/>
      <x:c r="V63" s="84"/>
      <x:c r="W63" s="85" t="str">
        <x:f>IF(V63="","",V63-TODAY())</x:f>
      </x:c>
      <x:c r="X63" s="81"/>
      <x:c r="Y63" s="81"/>
      <x:c r="Z63" s="86" t="str">
        <x:f>IF(A63="","",IF(OR(H63="Passed",H63="Closed"),0,MAX(0,MIN(100,I63*7+J63*5+K63*3+L63*2+IF(M63="Verified",10,IF(M63="Partial",5,0))+IF(F63=1,5,IF(F63=2,2,0))-IF(R63&gt;21,10,IF(R63&gt;14,5,0))-IF(W63&lt;0,10,0)))))</x:f>
      </x:c>
      <x:c r="AA63" s="85" t="str">
        <x:f>IF(A63="","",IF(H63="Passed","PASSED",IF(H63="Closed","CLOSED",IF(Y63="Walk","RED",IF(OR(W63&lt;0,R63&gt;21),"RED",IF(OR(M63="Unverified",K63&lt;=2,L63&lt;=2,R63&gt;14),"AMBER","GREEN"))))))</x:f>
      </x:c>
      <x:c r="AB63" s="81"/>
      <x:c r="AC63" s="81"/>
      <x:c r="AD63" s="81"/>
      <x:c r="AE63" s="84"/>
      <x:c r="AF63" s="81"/>
    </x:row>
    <x:row r="64" ht="18" customHeight="1">
      <x:c r="A64" s="81"/>
      <x:c r="B64" s="81"/>
      <x:c r="C64" s="81"/>
      <x:c r="D64" s="81"/>
      <x:c r="E64" s="81"/>
      <x:c r="F64" s="81"/>
      <x:c r="G64" s="81"/>
      <x:c r="H64" s="81"/>
      <x:c r="I64" s="81"/>
      <x:c r="J64" s="81"/>
      <x:c r="K64" s="81"/>
      <x:c r="L64" s="81"/>
      <x:c r="M64" s="81"/>
      <x:c r="N64" s="82"/>
      <x:c r="O64" s="82"/>
      <x:c r="P64" s="83" t="str">
        <x:f>IF(OR(N64="",O64=""),"",O64-N64)</x:f>
      </x:c>
      <x:c r="Q64" s="84"/>
      <x:c r="R64" s="85" t="str">
        <x:f>IF(Q64="","",TODAY()-Q64)</x:f>
      </x:c>
      <x:c r="S64" s="81"/>
      <x:c r="T64" s="81"/>
      <x:c r="U64" s="81"/>
      <x:c r="V64" s="84"/>
      <x:c r="W64" s="85" t="str">
        <x:f>IF(V64="","",V64-TODAY())</x:f>
      </x:c>
      <x:c r="X64" s="81"/>
      <x:c r="Y64" s="81"/>
      <x:c r="Z64" s="86" t="str">
        <x:f>IF(A64="","",IF(OR(H64="Passed",H64="Closed"),0,MAX(0,MIN(100,I64*7+J64*5+K64*3+L64*2+IF(M64="Verified",10,IF(M64="Partial",5,0))+IF(F64=1,5,IF(F64=2,2,0))-IF(R64&gt;21,10,IF(R64&gt;14,5,0))-IF(W64&lt;0,10,0)))))</x:f>
      </x:c>
      <x:c r="AA64" s="85" t="str">
        <x:f>IF(A64="","",IF(H64="Passed","PASSED",IF(H64="Closed","CLOSED",IF(Y64="Walk","RED",IF(OR(W64&lt;0,R64&gt;21),"RED",IF(OR(M64="Unverified",K64&lt;=2,L64&lt;=2,R64&gt;14),"AMBER","GREEN"))))))</x:f>
      </x:c>
      <x:c r="AB64" s="81"/>
      <x:c r="AC64" s="81"/>
      <x:c r="AD64" s="81"/>
      <x:c r="AE64" s="84"/>
      <x:c r="AF64" s="81"/>
    </x:row>
    <x:row r="65" ht="18" customHeight="1">
      <x:c r="A65" s="81"/>
      <x:c r="B65" s="81"/>
      <x:c r="C65" s="81"/>
      <x:c r="D65" s="81"/>
      <x:c r="E65" s="81"/>
      <x:c r="F65" s="81"/>
      <x:c r="G65" s="81"/>
      <x:c r="H65" s="81"/>
      <x:c r="I65" s="81"/>
      <x:c r="J65" s="81"/>
      <x:c r="K65" s="81"/>
      <x:c r="L65" s="81"/>
      <x:c r="M65" s="81"/>
      <x:c r="N65" s="82"/>
      <x:c r="O65" s="82"/>
      <x:c r="P65" s="83" t="str">
        <x:f>IF(OR(N65="",O65=""),"",O65-N65)</x:f>
      </x:c>
      <x:c r="Q65" s="84"/>
      <x:c r="R65" s="85" t="str">
        <x:f>IF(Q65="","",TODAY()-Q65)</x:f>
      </x:c>
      <x:c r="S65" s="81"/>
      <x:c r="T65" s="81"/>
      <x:c r="U65" s="81"/>
      <x:c r="V65" s="84"/>
      <x:c r="W65" s="85" t="str">
        <x:f>IF(V65="","",V65-TODAY())</x:f>
      </x:c>
      <x:c r="X65" s="81"/>
      <x:c r="Y65" s="81"/>
      <x:c r="Z65" s="86" t="str">
        <x:f>IF(A65="","",IF(OR(H65="Passed",H65="Closed"),0,MAX(0,MIN(100,I65*7+J65*5+K65*3+L65*2+IF(M65="Verified",10,IF(M65="Partial",5,0))+IF(F65=1,5,IF(F65=2,2,0))-IF(R65&gt;21,10,IF(R65&gt;14,5,0))-IF(W65&lt;0,10,0)))))</x:f>
      </x:c>
      <x:c r="AA65" s="85" t="str">
        <x:f>IF(A65="","",IF(H65="Passed","PASSED",IF(H65="Closed","CLOSED",IF(Y65="Walk","RED",IF(OR(W65&lt;0,R65&gt;21),"RED",IF(OR(M65="Unverified",K65&lt;=2,L65&lt;=2,R65&gt;14),"AMBER","GREEN"))))))</x:f>
      </x:c>
      <x:c r="AB65" s="81"/>
      <x:c r="AC65" s="81"/>
      <x:c r="AD65" s="81"/>
      <x:c r="AE65" s="84"/>
      <x:c r="AF65" s="81"/>
    </x:row>
    <x:row r="66" ht="18" customHeight="1">
      <x:c r="A66" s="81"/>
      <x:c r="B66" s="81"/>
      <x:c r="C66" s="81"/>
      <x:c r="D66" s="81"/>
      <x:c r="E66" s="81"/>
      <x:c r="F66" s="81"/>
      <x:c r="G66" s="81"/>
      <x:c r="H66" s="81"/>
      <x:c r="I66" s="81"/>
      <x:c r="J66" s="81"/>
      <x:c r="K66" s="81"/>
      <x:c r="L66" s="81"/>
      <x:c r="M66" s="81"/>
      <x:c r="N66" s="82"/>
      <x:c r="O66" s="82"/>
      <x:c r="P66" s="83" t="str">
        <x:f>IF(OR(N66="",O66=""),"",O66-N66)</x:f>
      </x:c>
      <x:c r="Q66" s="84"/>
      <x:c r="R66" s="85" t="str">
        <x:f>IF(Q66="","",TODAY()-Q66)</x:f>
      </x:c>
      <x:c r="S66" s="81"/>
      <x:c r="T66" s="81"/>
      <x:c r="U66" s="81"/>
      <x:c r="V66" s="84"/>
      <x:c r="W66" s="85" t="str">
        <x:f>IF(V66="","",V66-TODAY())</x:f>
      </x:c>
      <x:c r="X66" s="81"/>
      <x:c r="Y66" s="81"/>
      <x:c r="Z66" s="86" t="str">
        <x:f>IF(A66="","",IF(OR(H66="Passed",H66="Closed"),0,MAX(0,MIN(100,I66*7+J66*5+K66*3+L66*2+IF(M66="Verified",10,IF(M66="Partial",5,0))+IF(F66=1,5,IF(F66=2,2,0))-IF(R66&gt;21,10,IF(R66&gt;14,5,0))-IF(W66&lt;0,10,0)))))</x:f>
      </x:c>
      <x:c r="AA66" s="85" t="str">
        <x:f>IF(A66="","",IF(H66="Passed","PASSED",IF(H66="Closed","CLOSED",IF(Y66="Walk","RED",IF(OR(W66&lt;0,R66&gt;21),"RED",IF(OR(M66="Unverified",K66&lt;=2,L66&lt;=2,R66&gt;14),"AMBER","GREEN"))))))</x:f>
      </x:c>
      <x:c r="AB66" s="81"/>
      <x:c r="AC66" s="81"/>
      <x:c r="AD66" s="81"/>
      <x:c r="AE66" s="84"/>
      <x:c r="AF66" s="81"/>
    </x:row>
    <x:row r="67" ht="18" customHeight="1">
      <x:c r="A67" s="81"/>
      <x:c r="B67" s="81"/>
      <x:c r="C67" s="81"/>
      <x:c r="D67" s="81"/>
      <x:c r="E67" s="81"/>
      <x:c r="F67" s="81"/>
      <x:c r="G67" s="81"/>
      <x:c r="H67" s="81"/>
      <x:c r="I67" s="81"/>
      <x:c r="J67" s="81"/>
      <x:c r="K67" s="81"/>
      <x:c r="L67" s="81"/>
      <x:c r="M67" s="81"/>
      <x:c r="N67" s="82"/>
      <x:c r="O67" s="82"/>
      <x:c r="P67" s="83" t="str">
        <x:f>IF(OR(N67="",O67=""),"",O67-N67)</x:f>
      </x:c>
      <x:c r="Q67" s="84"/>
      <x:c r="R67" s="85" t="str">
        <x:f>IF(Q67="","",TODAY()-Q67)</x:f>
      </x:c>
      <x:c r="S67" s="81"/>
      <x:c r="T67" s="81"/>
      <x:c r="U67" s="81"/>
      <x:c r="V67" s="84"/>
      <x:c r="W67" s="85" t="str">
        <x:f>IF(V67="","",V67-TODAY())</x:f>
      </x:c>
      <x:c r="X67" s="81"/>
      <x:c r="Y67" s="81"/>
      <x:c r="Z67" s="86" t="str">
        <x:f>IF(A67="","",IF(OR(H67="Passed",H67="Closed"),0,MAX(0,MIN(100,I67*7+J67*5+K67*3+L67*2+IF(M67="Verified",10,IF(M67="Partial",5,0))+IF(F67=1,5,IF(F67=2,2,0))-IF(R67&gt;21,10,IF(R67&gt;14,5,0))-IF(W67&lt;0,10,0)))))</x:f>
      </x:c>
      <x:c r="AA67" s="85" t="str">
        <x:f>IF(A67="","",IF(H67="Passed","PASSED",IF(H67="Closed","CLOSED",IF(Y67="Walk","RED",IF(OR(W67&lt;0,R67&gt;21),"RED",IF(OR(M67="Unverified",K67&lt;=2,L67&lt;=2,R67&gt;14),"AMBER","GREEN"))))))</x:f>
      </x:c>
      <x:c r="AB67" s="81"/>
      <x:c r="AC67" s="81"/>
      <x:c r="AD67" s="81"/>
      <x:c r="AE67" s="84"/>
      <x:c r="AF67" s="81"/>
    </x:row>
    <x:row r="68" ht="18" customHeight="1">
      <x:c r="A68" s="81"/>
      <x:c r="B68" s="81"/>
      <x:c r="C68" s="81"/>
      <x:c r="D68" s="81"/>
      <x:c r="E68" s="81"/>
      <x:c r="F68" s="81"/>
      <x:c r="G68" s="81"/>
      <x:c r="H68" s="81"/>
      <x:c r="I68" s="81"/>
      <x:c r="J68" s="81"/>
      <x:c r="K68" s="81"/>
      <x:c r="L68" s="81"/>
      <x:c r="M68" s="81"/>
      <x:c r="N68" s="82"/>
      <x:c r="O68" s="82"/>
      <x:c r="P68" s="83" t="str">
        <x:f>IF(OR(N68="",O68=""),"",O68-N68)</x:f>
      </x:c>
      <x:c r="Q68" s="84"/>
      <x:c r="R68" s="85" t="str">
        <x:f>IF(Q68="","",TODAY()-Q68)</x:f>
      </x:c>
      <x:c r="S68" s="81"/>
      <x:c r="T68" s="81"/>
      <x:c r="U68" s="81"/>
      <x:c r="V68" s="84"/>
      <x:c r="W68" s="85" t="str">
        <x:f>IF(V68="","",V68-TODAY())</x:f>
      </x:c>
      <x:c r="X68" s="81"/>
      <x:c r="Y68" s="81"/>
      <x:c r="Z68" s="86" t="str">
        <x:f>IF(A68="","",IF(OR(H68="Passed",H68="Closed"),0,MAX(0,MIN(100,I68*7+J68*5+K68*3+L68*2+IF(M68="Verified",10,IF(M68="Partial",5,0))+IF(F68=1,5,IF(F68=2,2,0))-IF(R68&gt;21,10,IF(R68&gt;14,5,0))-IF(W68&lt;0,10,0)))))</x:f>
      </x:c>
      <x:c r="AA68" s="85" t="str">
        <x:f>IF(A68="","",IF(H68="Passed","PASSED",IF(H68="Closed","CLOSED",IF(Y68="Walk","RED",IF(OR(W68&lt;0,R68&gt;21),"RED",IF(OR(M68="Unverified",K68&lt;=2,L68&lt;=2,R68&gt;14),"AMBER","GREEN"))))))</x:f>
      </x:c>
      <x:c r="AB68" s="81"/>
      <x:c r="AC68" s="81"/>
      <x:c r="AD68" s="81"/>
      <x:c r="AE68" s="84"/>
      <x:c r="AF68" s="81"/>
    </x:row>
    <x:row r="69" ht="18" customHeight="1">
      <x:c r="A69" s="81"/>
      <x:c r="B69" s="81"/>
      <x:c r="C69" s="81"/>
      <x:c r="D69" s="81"/>
      <x:c r="E69" s="81"/>
      <x:c r="F69" s="81"/>
      <x:c r="G69" s="81"/>
      <x:c r="H69" s="81"/>
      <x:c r="I69" s="81"/>
      <x:c r="J69" s="81"/>
      <x:c r="K69" s="81"/>
      <x:c r="L69" s="81"/>
      <x:c r="M69" s="81"/>
      <x:c r="N69" s="82"/>
      <x:c r="O69" s="82"/>
      <x:c r="P69" s="83" t="str">
        <x:f>IF(OR(N69="",O69=""),"",O69-N69)</x:f>
      </x:c>
      <x:c r="Q69" s="84"/>
      <x:c r="R69" s="85" t="str">
        <x:f>IF(Q69="","",TODAY()-Q69)</x:f>
      </x:c>
      <x:c r="S69" s="81"/>
      <x:c r="T69" s="81"/>
      <x:c r="U69" s="81"/>
      <x:c r="V69" s="84"/>
      <x:c r="W69" s="85" t="str">
        <x:f>IF(V69="","",V69-TODAY())</x:f>
      </x:c>
      <x:c r="X69" s="81"/>
      <x:c r="Y69" s="81"/>
      <x:c r="Z69" s="86" t="str">
        <x:f>IF(A69="","",IF(OR(H69="Passed",H69="Closed"),0,MAX(0,MIN(100,I69*7+J69*5+K69*3+L69*2+IF(M69="Verified",10,IF(M69="Partial",5,0))+IF(F69=1,5,IF(F69=2,2,0))-IF(R69&gt;21,10,IF(R69&gt;14,5,0))-IF(W69&lt;0,10,0)))))</x:f>
      </x:c>
      <x:c r="AA69" s="85" t="str">
        <x:f>IF(A69="","",IF(H69="Passed","PASSED",IF(H69="Closed","CLOSED",IF(Y69="Walk","RED",IF(OR(W69&lt;0,R69&gt;21),"RED",IF(OR(M69="Unverified",K69&lt;=2,L69&lt;=2,R69&gt;14),"AMBER","GREEN"))))))</x:f>
      </x:c>
      <x:c r="AB69" s="81"/>
      <x:c r="AC69" s="81"/>
      <x:c r="AD69" s="81"/>
      <x:c r="AE69" s="84"/>
      <x:c r="AF69" s="81"/>
    </x:row>
    <x:row r="70" ht="18" customHeight="1">
      <x:c r="A70" s="81"/>
      <x:c r="B70" s="81"/>
      <x:c r="C70" s="81"/>
      <x:c r="D70" s="81"/>
      <x:c r="E70" s="81"/>
      <x:c r="F70" s="81"/>
      <x:c r="G70" s="81"/>
      <x:c r="H70" s="81"/>
      <x:c r="I70" s="81"/>
      <x:c r="J70" s="81"/>
      <x:c r="K70" s="81"/>
      <x:c r="L70" s="81"/>
      <x:c r="M70" s="81"/>
      <x:c r="N70" s="82"/>
      <x:c r="O70" s="82"/>
      <x:c r="P70" s="83" t="str">
        <x:f>IF(OR(N70="",O70=""),"",O70-N70)</x:f>
      </x:c>
      <x:c r="Q70" s="84"/>
      <x:c r="R70" s="85" t="str">
        <x:f>IF(Q70="","",TODAY()-Q70)</x:f>
      </x:c>
      <x:c r="S70" s="81"/>
      <x:c r="T70" s="81"/>
      <x:c r="U70" s="81"/>
      <x:c r="V70" s="84"/>
      <x:c r="W70" s="85" t="str">
        <x:f>IF(V70="","",V70-TODAY())</x:f>
      </x:c>
      <x:c r="X70" s="81"/>
      <x:c r="Y70" s="81"/>
      <x:c r="Z70" s="86" t="str">
        <x:f>IF(A70="","",IF(OR(H70="Passed",H70="Closed"),0,MAX(0,MIN(100,I70*7+J70*5+K70*3+L70*2+IF(M70="Verified",10,IF(M70="Partial",5,0))+IF(F70=1,5,IF(F70=2,2,0))-IF(R70&gt;21,10,IF(R70&gt;14,5,0))-IF(W70&lt;0,10,0)))))</x:f>
      </x:c>
      <x:c r="AA70" s="85" t="str">
        <x:f>IF(A70="","",IF(H70="Passed","PASSED",IF(H70="Closed","CLOSED",IF(Y70="Walk","RED",IF(OR(W70&lt;0,R70&gt;21),"RED",IF(OR(M70="Unverified",K70&lt;=2,L70&lt;=2,R70&gt;14),"AMBER","GREEN"))))))</x:f>
      </x:c>
      <x:c r="AB70" s="81"/>
      <x:c r="AC70" s="81"/>
      <x:c r="AD70" s="81"/>
      <x:c r="AE70" s="84"/>
      <x:c r="AF70" s="81"/>
    </x:row>
    <x:row r="71" ht="18" customHeight="1">
      <x:c r="A71" s="81"/>
      <x:c r="B71" s="81"/>
      <x:c r="C71" s="81"/>
      <x:c r="D71" s="81"/>
      <x:c r="E71" s="81"/>
      <x:c r="F71" s="81"/>
      <x:c r="G71" s="81"/>
      <x:c r="H71" s="81"/>
      <x:c r="I71" s="81"/>
      <x:c r="J71" s="81"/>
      <x:c r="K71" s="81"/>
      <x:c r="L71" s="81"/>
      <x:c r="M71" s="81"/>
      <x:c r="N71" s="82"/>
      <x:c r="O71" s="82"/>
      <x:c r="P71" s="83" t="str">
        <x:f>IF(OR(N71="",O71=""),"",O71-N71)</x:f>
      </x:c>
      <x:c r="Q71" s="84"/>
      <x:c r="R71" s="85" t="str">
        <x:f>IF(Q71="","",TODAY()-Q71)</x:f>
      </x:c>
      <x:c r="S71" s="81"/>
      <x:c r="T71" s="81"/>
      <x:c r="U71" s="81"/>
      <x:c r="V71" s="84"/>
      <x:c r="W71" s="85" t="str">
        <x:f>IF(V71="","",V71-TODAY())</x:f>
      </x:c>
      <x:c r="X71" s="81"/>
      <x:c r="Y71" s="81"/>
      <x:c r="Z71" s="86" t="str">
        <x:f>IF(A71="","",IF(OR(H71="Passed",H71="Closed"),0,MAX(0,MIN(100,I71*7+J71*5+K71*3+L71*2+IF(M71="Verified",10,IF(M71="Partial",5,0))+IF(F71=1,5,IF(F71=2,2,0))-IF(R71&gt;21,10,IF(R71&gt;14,5,0))-IF(W71&lt;0,10,0)))))</x:f>
      </x:c>
      <x:c r="AA71" s="85" t="str">
        <x:f>IF(A71="","",IF(H71="Passed","PASSED",IF(H71="Closed","CLOSED",IF(Y71="Walk","RED",IF(OR(W71&lt;0,R71&gt;21),"RED",IF(OR(M71="Unverified",K71&lt;=2,L71&lt;=2,R71&gt;14),"AMBER","GREEN"))))))</x:f>
      </x:c>
      <x:c r="AB71" s="81"/>
      <x:c r="AC71" s="81"/>
      <x:c r="AD71" s="81"/>
      <x:c r="AE71" s="84"/>
      <x:c r="AF71" s="81"/>
    </x:row>
    <x:row r="72" ht="18" customHeight="1">
      <x:c r="A72" s="81"/>
      <x:c r="B72" s="81"/>
      <x:c r="C72" s="81"/>
      <x:c r="D72" s="81"/>
      <x:c r="E72" s="81"/>
      <x:c r="F72" s="81"/>
      <x:c r="G72" s="81"/>
      <x:c r="H72" s="81"/>
      <x:c r="I72" s="81"/>
      <x:c r="J72" s="81"/>
      <x:c r="K72" s="81"/>
      <x:c r="L72" s="81"/>
      <x:c r="M72" s="81"/>
      <x:c r="N72" s="82"/>
      <x:c r="O72" s="82"/>
      <x:c r="P72" s="83" t="str">
        <x:f>IF(OR(N72="",O72=""),"",O72-N72)</x:f>
      </x:c>
      <x:c r="Q72" s="84"/>
      <x:c r="R72" s="85" t="str">
        <x:f>IF(Q72="","",TODAY()-Q72)</x:f>
      </x:c>
      <x:c r="S72" s="81"/>
      <x:c r="T72" s="81"/>
      <x:c r="U72" s="81"/>
      <x:c r="V72" s="84"/>
      <x:c r="W72" s="85" t="str">
        <x:f>IF(V72="","",V72-TODAY())</x:f>
      </x:c>
      <x:c r="X72" s="81"/>
      <x:c r="Y72" s="81"/>
      <x:c r="Z72" s="86" t="str">
        <x:f>IF(A72="","",IF(OR(H72="Passed",H72="Closed"),0,MAX(0,MIN(100,I72*7+J72*5+K72*3+L72*2+IF(M72="Verified",10,IF(M72="Partial",5,0))+IF(F72=1,5,IF(F72=2,2,0))-IF(R72&gt;21,10,IF(R72&gt;14,5,0))-IF(W72&lt;0,10,0)))))</x:f>
      </x:c>
      <x:c r="AA72" s="85" t="str">
        <x:f>IF(A72="","",IF(H72="Passed","PASSED",IF(H72="Closed","CLOSED",IF(Y72="Walk","RED",IF(OR(W72&lt;0,R72&gt;21),"RED",IF(OR(M72="Unverified",K72&lt;=2,L72&lt;=2,R72&gt;14),"AMBER","GREEN"))))))</x:f>
      </x:c>
      <x:c r="AB72" s="81"/>
      <x:c r="AC72" s="81"/>
      <x:c r="AD72" s="81"/>
      <x:c r="AE72" s="84"/>
      <x:c r="AF72" s="81"/>
    </x:row>
    <x:row r="73" ht="18" customHeight="1">
      <x:c r="A73" s="81"/>
      <x:c r="B73" s="81"/>
      <x:c r="C73" s="81"/>
      <x:c r="D73" s="81"/>
      <x:c r="E73" s="81"/>
      <x:c r="F73" s="81"/>
      <x:c r="G73" s="81"/>
      <x:c r="H73" s="81"/>
      <x:c r="I73" s="81"/>
      <x:c r="J73" s="81"/>
      <x:c r="K73" s="81"/>
      <x:c r="L73" s="81"/>
      <x:c r="M73" s="81"/>
      <x:c r="N73" s="82"/>
      <x:c r="O73" s="82"/>
      <x:c r="P73" s="83" t="str">
        <x:f>IF(OR(N73="",O73=""),"",O73-N73)</x:f>
      </x:c>
      <x:c r="Q73" s="84"/>
      <x:c r="R73" s="85" t="str">
        <x:f>IF(Q73="","",TODAY()-Q73)</x:f>
      </x:c>
      <x:c r="S73" s="81"/>
      <x:c r="T73" s="81"/>
      <x:c r="U73" s="81"/>
      <x:c r="V73" s="84"/>
      <x:c r="W73" s="85" t="str">
        <x:f>IF(V73="","",V73-TODAY())</x:f>
      </x:c>
      <x:c r="X73" s="81"/>
      <x:c r="Y73" s="81"/>
      <x:c r="Z73" s="86" t="str">
        <x:f>IF(A73="","",IF(OR(H73="Passed",H73="Closed"),0,MAX(0,MIN(100,I73*7+J73*5+K73*3+L73*2+IF(M73="Verified",10,IF(M73="Partial",5,0))+IF(F73=1,5,IF(F73=2,2,0))-IF(R73&gt;21,10,IF(R73&gt;14,5,0))-IF(W73&lt;0,10,0)))))</x:f>
      </x:c>
      <x:c r="AA73" s="85" t="str">
        <x:f>IF(A73="","",IF(H73="Passed","PASSED",IF(H73="Closed","CLOSED",IF(Y73="Walk","RED",IF(OR(W73&lt;0,R73&gt;21),"RED",IF(OR(M73="Unverified",K73&lt;=2,L73&lt;=2,R73&gt;14),"AMBER","GREEN"))))))</x:f>
      </x:c>
      <x:c r="AB73" s="81"/>
      <x:c r="AC73" s="81"/>
      <x:c r="AD73" s="81"/>
      <x:c r="AE73" s="84"/>
      <x:c r="AF73" s="81"/>
    </x:row>
    <x:row r="74" ht="18" customHeight="1">
      <x:c r="A74" s="81"/>
      <x:c r="B74" s="81"/>
      <x:c r="C74" s="81"/>
      <x:c r="D74" s="81"/>
      <x:c r="E74" s="81"/>
      <x:c r="F74" s="81"/>
      <x:c r="G74" s="81"/>
      <x:c r="H74" s="81"/>
      <x:c r="I74" s="81"/>
      <x:c r="J74" s="81"/>
      <x:c r="K74" s="81"/>
      <x:c r="L74" s="81"/>
      <x:c r="M74" s="81"/>
      <x:c r="N74" s="82"/>
      <x:c r="O74" s="82"/>
      <x:c r="P74" s="83" t="str">
        <x:f>IF(OR(N74="",O74=""),"",O74-N74)</x:f>
      </x:c>
      <x:c r="Q74" s="84"/>
      <x:c r="R74" s="85" t="str">
        <x:f>IF(Q74="","",TODAY()-Q74)</x:f>
      </x:c>
      <x:c r="S74" s="81"/>
      <x:c r="T74" s="81"/>
      <x:c r="U74" s="81"/>
      <x:c r="V74" s="84"/>
      <x:c r="W74" s="85" t="str">
        <x:f>IF(V74="","",V74-TODAY())</x:f>
      </x:c>
      <x:c r="X74" s="81"/>
      <x:c r="Y74" s="81"/>
      <x:c r="Z74" s="86" t="str">
        <x:f>IF(A74="","",IF(OR(H74="Passed",H74="Closed"),0,MAX(0,MIN(100,I74*7+J74*5+K74*3+L74*2+IF(M74="Verified",10,IF(M74="Partial",5,0))+IF(F74=1,5,IF(F74=2,2,0))-IF(R74&gt;21,10,IF(R74&gt;14,5,0))-IF(W74&lt;0,10,0)))))</x:f>
      </x:c>
      <x:c r="AA74" s="85" t="str">
        <x:f>IF(A74="","",IF(H74="Passed","PASSED",IF(H74="Closed","CLOSED",IF(Y74="Walk","RED",IF(OR(W74&lt;0,R74&gt;21),"RED",IF(OR(M74="Unverified",K74&lt;=2,L74&lt;=2,R74&gt;14),"AMBER","GREEN"))))))</x:f>
      </x:c>
      <x:c r="AB74" s="81"/>
      <x:c r="AC74" s="81"/>
      <x:c r="AD74" s="81"/>
      <x:c r="AE74" s="84"/>
      <x:c r="AF74" s="81"/>
    </x:row>
    <x:row r="75" ht="18" customHeight="1">
      <x:c r="A75" s="81"/>
      <x:c r="B75" s="81"/>
      <x:c r="C75" s="81"/>
      <x:c r="D75" s="81"/>
      <x:c r="E75" s="81"/>
      <x:c r="F75" s="81"/>
      <x:c r="G75" s="81"/>
      <x:c r="H75" s="81"/>
      <x:c r="I75" s="81"/>
      <x:c r="J75" s="81"/>
      <x:c r="K75" s="81"/>
      <x:c r="L75" s="81"/>
      <x:c r="M75" s="81"/>
      <x:c r="N75" s="82"/>
      <x:c r="O75" s="82"/>
      <x:c r="P75" s="83" t="str">
        <x:f>IF(OR(N75="",O75=""),"",O75-N75)</x:f>
      </x:c>
      <x:c r="Q75" s="84"/>
      <x:c r="R75" s="85" t="str">
        <x:f>IF(Q75="","",TODAY()-Q75)</x:f>
      </x:c>
      <x:c r="S75" s="81"/>
      <x:c r="T75" s="81"/>
      <x:c r="U75" s="81"/>
      <x:c r="V75" s="84"/>
      <x:c r="W75" s="85" t="str">
        <x:f>IF(V75="","",V75-TODAY())</x:f>
      </x:c>
      <x:c r="X75" s="81"/>
      <x:c r="Y75" s="81"/>
      <x:c r="Z75" s="86" t="str">
        <x:f>IF(A75="","",IF(OR(H75="Passed",H75="Closed"),0,MAX(0,MIN(100,I75*7+J75*5+K75*3+L75*2+IF(M75="Verified",10,IF(M75="Partial",5,0))+IF(F75=1,5,IF(F75=2,2,0))-IF(R75&gt;21,10,IF(R75&gt;14,5,0))-IF(W75&lt;0,10,0)))))</x:f>
      </x:c>
      <x:c r="AA75" s="85" t="str">
        <x:f>IF(A75="","",IF(H75="Passed","PASSED",IF(H75="Closed","CLOSED",IF(Y75="Walk","RED",IF(OR(W75&lt;0,R75&gt;21),"RED",IF(OR(M75="Unverified",K75&lt;=2,L75&lt;=2,R75&gt;14),"AMBER","GREEN"))))))</x:f>
      </x:c>
      <x:c r="AB75" s="81"/>
      <x:c r="AC75" s="81"/>
      <x:c r="AD75" s="81"/>
      <x:c r="AE75" s="84"/>
      <x:c r="AF75" s="81"/>
    </x:row>
    <x:row r="76" ht="18" customHeight="1">
      <x:c r="A76" s="81"/>
      <x:c r="B76" s="81"/>
      <x:c r="C76" s="81"/>
      <x:c r="D76" s="81"/>
      <x:c r="E76" s="81"/>
      <x:c r="F76" s="81"/>
      <x:c r="G76" s="81"/>
      <x:c r="H76" s="81"/>
      <x:c r="I76" s="81"/>
      <x:c r="J76" s="81"/>
      <x:c r="K76" s="81"/>
      <x:c r="L76" s="81"/>
      <x:c r="M76" s="81"/>
      <x:c r="N76" s="82"/>
      <x:c r="O76" s="82"/>
      <x:c r="P76" s="83" t="str">
        <x:f>IF(OR(N76="",O76=""),"",O76-N76)</x:f>
      </x:c>
      <x:c r="Q76" s="84"/>
      <x:c r="R76" s="85" t="str">
        <x:f>IF(Q76="","",TODAY()-Q76)</x:f>
      </x:c>
      <x:c r="S76" s="81"/>
      <x:c r="T76" s="81"/>
      <x:c r="U76" s="81"/>
      <x:c r="V76" s="84"/>
      <x:c r="W76" s="85" t="str">
        <x:f>IF(V76="","",V76-TODAY())</x:f>
      </x:c>
      <x:c r="X76" s="81"/>
      <x:c r="Y76" s="81"/>
      <x:c r="Z76" s="86" t="str">
        <x:f>IF(A76="","",IF(OR(H76="Passed",H76="Closed"),0,MAX(0,MIN(100,I76*7+J76*5+K76*3+L76*2+IF(M76="Verified",10,IF(M76="Partial",5,0))+IF(F76=1,5,IF(F76=2,2,0))-IF(R76&gt;21,10,IF(R76&gt;14,5,0))-IF(W76&lt;0,10,0)))))</x:f>
      </x:c>
      <x:c r="AA76" s="85" t="str">
        <x:f>IF(A76="","",IF(H76="Passed","PASSED",IF(H76="Closed","CLOSED",IF(Y76="Walk","RED",IF(OR(W76&lt;0,R76&gt;21),"RED",IF(OR(M76="Unverified",K76&lt;=2,L76&lt;=2,R76&gt;14),"AMBER","GREEN"))))))</x:f>
      </x:c>
      <x:c r="AB76" s="81"/>
      <x:c r="AC76" s="81"/>
      <x:c r="AD76" s="81"/>
      <x:c r="AE76" s="84"/>
      <x:c r="AF76" s="81"/>
    </x:row>
    <x:row r="77" ht="18" customHeight="1">
      <x:c r="A77" s="81"/>
      <x:c r="B77" s="81"/>
      <x:c r="C77" s="81"/>
      <x:c r="D77" s="81"/>
      <x:c r="E77" s="81"/>
      <x:c r="F77" s="81"/>
      <x:c r="G77" s="81"/>
      <x:c r="H77" s="81"/>
      <x:c r="I77" s="81"/>
      <x:c r="J77" s="81"/>
      <x:c r="K77" s="81"/>
      <x:c r="L77" s="81"/>
      <x:c r="M77" s="81"/>
      <x:c r="N77" s="82"/>
      <x:c r="O77" s="82"/>
      <x:c r="P77" s="83" t="str">
        <x:f>IF(OR(N77="",O77=""),"",O77-N77)</x:f>
      </x:c>
      <x:c r="Q77" s="84"/>
      <x:c r="R77" s="85" t="str">
        <x:f>IF(Q77="","",TODAY()-Q77)</x:f>
      </x:c>
      <x:c r="S77" s="81"/>
      <x:c r="T77" s="81"/>
      <x:c r="U77" s="81"/>
      <x:c r="V77" s="84"/>
      <x:c r="W77" s="85" t="str">
        <x:f>IF(V77="","",V77-TODAY())</x:f>
      </x:c>
      <x:c r="X77" s="81"/>
      <x:c r="Y77" s="81"/>
      <x:c r="Z77" s="86" t="str">
        <x:f>IF(A77="","",IF(OR(H77="Passed",H77="Closed"),0,MAX(0,MIN(100,I77*7+J77*5+K77*3+L77*2+IF(M77="Verified",10,IF(M77="Partial",5,0))+IF(F77=1,5,IF(F77=2,2,0))-IF(R77&gt;21,10,IF(R77&gt;14,5,0))-IF(W77&lt;0,10,0)))))</x:f>
      </x:c>
      <x:c r="AA77" s="85" t="str">
        <x:f>IF(A77="","",IF(H77="Passed","PASSED",IF(H77="Closed","CLOSED",IF(Y77="Walk","RED",IF(OR(W77&lt;0,R77&gt;21),"RED",IF(OR(M77="Unverified",K77&lt;=2,L77&lt;=2,R77&gt;14),"AMBER","GREEN"))))))</x:f>
      </x:c>
      <x:c r="AB77" s="81"/>
      <x:c r="AC77" s="81"/>
      <x:c r="AD77" s="81"/>
      <x:c r="AE77" s="84"/>
      <x:c r="AF77" s="81"/>
    </x:row>
    <x:row r="78" ht="18" customHeight="1">
      <x:c r="A78" s="81"/>
      <x:c r="B78" s="81"/>
      <x:c r="C78" s="81"/>
      <x:c r="D78" s="81"/>
      <x:c r="E78" s="81"/>
      <x:c r="F78" s="81"/>
      <x:c r="G78" s="81"/>
      <x:c r="H78" s="81"/>
      <x:c r="I78" s="81"/>
      <x:c r="J78" s="81"/>
      <x:c r="K78" s="81"/>
      <x:c r="L78" s="81"/>
      <x:c r="M78" s="81"/>
      <x:c r="N78" s="82"/>
      <x:c r="O78" s="82"/>
      <x:c r="P78" s="83" t="str">
        <x:f>IF(OR(N78="",O78=""),"",O78-N78)</x:f>
      </x:c>
      <x:c r="Q78" s="84"/>
      <x:c r="R78" s="85" t="str">
        <x:f>IF(Q78="","",TODAY()-Q78)</x:f>
      </x:c>
      <x:c r="S78" s="81"/>
      <x:c r="T78" s="81"/>
      <x:c r="U78" s="81"/>
      <x:c r="V78" s="84"/>
      <x:c r="W78" s="85" t="str">
        <x:f>IF(V78="","",V78-TODAY())</x:f>
      </x:c>
      <x:c r="X78" s="81"/>
      <x:c r="Y78" s="81"/>
      <x:c r="Z78" s="86" t="str">
        <x:f>IF(A78="","",IF(OR(H78="Passed",H78="Closed"),0,MAX(0,MIN(100,I78*7+J78*5+K78*3+L78*2+IF(M78="Verified",10,IF(M78="Partial",5,0))+IF(F78=1,5,IF(F78=2,2,0))-IF(R78&gt;21,10,IF(R78&gt;14,5,0))-IF(W78&lt;0,10,0)))))</x:f>
      </x:c>
      <x:c r="AA78" s="85" t="str">
        <x:f>IF(A78="","",IF(H78="Passed","PASSED",IF(H78="Closed","CLOSED",IF(Y78="Walk","RED",IF(OR(W78&lt;0,R78&gt;21),"RED",IF(OR(M78="Unverified",K78&lt;=2,L78&lt;=2,R78&gt;14),"AMBER","GREEN"))))))</x:f>
      </x:c>
      <x:c r="AB78" s="81"/>
      <x:c r="AC78" s="81"/>
      <x:c r="AD78" s="81"/>
      <x:c r="AE78" s="84"/>
      <x:c r="AF78" s="81"/>
    </x:row>
    <x:row r="79" ht="18" customHeight="1">
      <x:c r="A79" s="81"/>
      <x:c r="B79" s="81"/>
      <x:c r="C79" s="81"/>
      <x:c r="D79" s="81"/>
      <x:c r="E79" s="81"/>
      <x:c r="F79" s="81"/>
      <x:c r="G79" s="81"/>
      <x:c r="H79" s="81"/>
      <x:c r="I79" s="81"/>
      <x:c r="J79" s="81"/>
      <x:c r="K79" s="81"/>
      <x:c r="L79" s="81"/>
      <x:c r="M79" s="81"/>
      <x:c r="N79" s="82"/>
      <x:c r="O79" s="82"/>
      <x:c r="P79" s="83" t="str">
        <x:f>IF(OR(N79="",O79=""),"",O79-N79)</x:f>
      </x:c>
      <x:c r="Q79" s="84"/>
      <x:c r="R79" s="85" t="str">
        <x:f>IF(Q79="","",TODAY()-Q79)</x:f>
      </x:c>
      <x:c r="S79" s="81"/>
      <x:c r="T79" s="81"/>
      <x:c r="U79" s="81"/>
      <x:c r="V79" s="84"/>
      <x:c r="W79" s="85" t="str">
        <x:f>IF(V79="","",V79-TODAY())</x:f>
      </x:c>
      <x:c r="X79" s="81"/>
      <x:c r="Y79" s="81"/>
      <x:c r="Z79" s="86" t="str">
        <x:f>IF(A79="","",IF(OR(H79="Passed",H79="Closed"),0,MAX(0,MIN(100,I79*7+J79*5+K79*3+L79*2+IF(M79="Verified",10,IF(M79="Partial",5,0))+IF(F79=1,5,IF(F79=2,2,0))-IF(R79&gt;21,10,IF(R79&gt;14,5,0))-IF(W79&lt;0,10,0)))))</x:f>
      </x:c>
      <x:c r="AA79" s="85" t="str">
        <x:f>IF(A79="","",IF(H79="Passed","PASSED",IF(H79="Closed","CLOSED",IF(Y79="Walk","RED",IF(OR(W79&lt;0,R79&gt;21),"RED",IF(OR(M79="Unverified",K79&lt;=2,L79&lt;=2,R79&gt;14),"AMBER","GREEN"))))))</x:f>
      </x:c>
      <x:c r="AB79" s="81"/>
      <x:c r="AC79" s="81"/>
      <x:c r="AD79" s="81"/>
      <x:c r="AE79" s="84"/>
      <x:c r="AF79" s="81"/>
    </x:row>
    <x:row r="80" ht="18" customHeight="1">
      <x:c r="A80" s="81"/>
      <x:c r="B80" s="81"/>
      <x:c r="C80" s="81"/>
      <x:c r="D80" s="81"/>
      <x:c r="E80" s="81"/>
      <x:c r="F80" s="81"/>
      <x:c r="G80" s="81"/>
      <x:c r="H80" s="81"/>
      <x:c r="I80" s="81"/>
      <x:c r="J80" s="81"/>
      <x:c r="K80" s="81"/>
      <x:c r="L80" s="81"/>
      <x:c r="M80" s="81"/>
      <x:c r="N80" s="82"/>
      <x:c r="O80" s="82"/>
      <x:c r="P80" s="83" t="str">
        <x:f>IF(OR(N80="",O80=""),"",O80-N80)</x:f>
      </x:c>
      <x:c r="Q80" s="84"/>
      <x:c r="R80" s="85" t="str">
        <x:f>IF(Q80="","",TODAY()-Q80)</x:f>
      </x:c>
      <x:c r="S80" s="81"/>
      <x:c r="T80" s="81"/>
      <x:c r="U80" s="81"/>
      <x:c r="V80" s="84"/>
      <x:c r="W80" s="85" t="str">
        <x:f>IF(V80="","",V80-TODAY())</x:f>
      </x:c>
      <x:c r="X80" s="81"/>
      <x:c r="Y80" s="81"/>
      <x:c r="Z80" s="86" t="str">
        <x:f>IF(A80="","",IF(OR(H80="Passed",H80="Closed"),0,MAX(0,MIN(100,I80*7+J80*5+K80*3+L80*2+IF(M80="Verified",10,IF(M80="Partial",5,0))+IF(F80=1,5,IF(F80=2,2,0))-IF(R80&gt;21,10,IF(R80&gt;14,5,0))-IF(W80&lt;0,10,0)))))</x:f>
      </x:c>
      <x:c r="AA80" s="85" t="str">
        <x:f>IF(A80="","",IF(H80="Passed","PASSED",IF(H80="Closed","CLOSED",IF(Y80="Walk","RED",IF(OR(W80&lt;0,R80&gt;21),"RED",IF(OR(M80="Unverified",K80&lt;=2,L80&lt;=2,R80&gt;14),"AMBER","GREEN"))))))</x:f>
      </x:c>
      <x:c r="AB80" s="81"/>
      <x:c r="AC80" s="81"/>
      <x:c r="AD80" s="81"/>
      <x:c r="AE80" s="84"/>
      <x:c r="AF80" s="81"/>
    </x:row>
    <x:row r="81" ht="18" customHeight="1">
      <x:c r="A81" s="81"/>
      <x:c r="B81" s="81"/>
      <x:c r="C81" s="81"/>
      <x:c r="D81" s="81"/>
      <x:c r="E81" s="81"/>
      <x:c r="F81" s="81"/>
      <x:c r="G81" s="81"/>
      <x:c r="H81" s="81"/>
      <x:c r="I81" s="81"/>
      <x:c r="J81" s="81"/>
      <x:c r="K81" s="81"/>
      <x:c r="L81" s="81"/>
      <x:c r="M81" s="81"/>
      <x:c r="N81" s="82"/>
      <x:c r="O81" s="82"/>
      <x:c r="P81" s="83" t="str">
        <x:f>IF(OR(N81="",O81=""),"",O81-N81)</x:f>
      </x:c>
      <x:c r="Q81" s="84"/>
      <x:c r="R81" s="85" t="str">
        <x:f>IF(Q81="","",TODAY()-Q81)</x:f>
      </x:c>
      <x:c r="S81" s="81"/>
      <x:c r="T81" s="81"/>
      <x:c r="U81" s="81"/>
      <x:c r="V81" s="84"/>
      <x:c r="W81" s="85" t="str">
        <x:f>IF(V81="","",V81-TODAY())</x:f>
      </x:c>
      <x:c r="X81" s="81"/>
      <x:c r="Y81" s="81"/>
      <x:c r="Z81" s="86" t="str">
        <x:f>IF(A81="","",IF(OR(H81="Passed",H81="Closed"),0,MAX(0,MIN(100,I81*7+J81*5+K81*3+L81*2+IF(M81="Verified",10,IF(M81="Partial",5,0))+IF(F81=1,5,IF(F81=2,2,0))-IF(R81&gt;21,10,IF(R81&gt;14,5,0))-IF(W81&lt;0,10,0)))))</x:f>
      </x:c>
      <x:c r="AA81" s="85" t="str">
        <x:f>IF(A81="","",IF(H81="Passed","PASSED",IF(H81="Closed","CLOSED",IF(Y81="Walk","RED",IF(OR(W81&lt;0,R81&gt;21),"RED",IF(OR(M81="Unverified",K81&lt;=2,L81&lt;=2,R81&gt;14),"AMBER","GREEN"))))))</x:f>
      </x:c>
      <x:c r="AB81" s="81"/>
      <x:c r="AC81" s="81"/>
      <x:c r="AD81" s="81"/>
      <x:c r="AE81" s="84"/>
      <x:c r="AF81" s="81"/>
    </x:row>
    <x:row r="82" ht="18" customHeight="1">
      <x:c r="A82" s="81"/>
      <x:c r="B82" s="81"/>
      <x:c r="C82" s="81"/>
      <x:c r="D82" s="81"/>
      <x:c r="E82" s="81"/>
      <x:c r="F82" s="81"/>
      <x:c r="G82" s="81"/>
      <x:c r="H82" s="81"/>
      <x:c r="I82" s="81"/>
      <x:c r="J82" s="81"/>
      <x:c r="K82" s="81"/>
      <x:c r="L82" s="81"/>
      <x:c r="M82" s="81"/>
      <x:c r="N82" s="82"/>
      <x:c r="O82" s="82"/>
      <x:c r="P82" s="83" t="str">
        <x:f>IF(OR(N82="",O82=""),"",O82-N82)</x:f>
      </x:c>
      <x:c r="Q82" s="84"/>
      <x:c r="R82" s="85" t="str">
        <x:f>IF(Q82="","",TODAY()-Q82)</x:f>
      </x:c>
      <x:c r="S82" s="81"/>
      <x:c r="T82" s="81"/>
      <x:c r="U82" s="81"/>
      <x:c r="V82" s="84"/>
      <x:c r="W82" s="85" t="str">
        <x:f>IF(V82="","",V82-TODAY())</x:f>
      </x:c>
      <x:c r="X82" s="81"/>
      <x:c r="Y82" s="81"/>
      <x:c r="Z82" s="86" t="str">
        <x:f>IF(A82="","",IF(OR(H82="Passed",H82="Closed"),0,MAX(0,MIN(100,I82*7+J82*5+K82*3+L82*2+IF(M82="Verified",10,IF(M82="Partial",5,0))+IF(F82=1,5,IF(F82=2,2,0))-IF(R82&gt;21,10,IF(R82&gt;14,5,0))-IF(W82&lt;0,10,0)))))</x:f>
      </x:c>
      <x:c r="AA82" s="85" t="str">
        <x:f>IF(A82="","",IF(H82="Passed","PASSED",IF(H82="Closed","CLOSED",IF(Y82="Walk","RED",IF(OR(W82&lt;0,R82&gt;21),"RED",IF(OR(M82="Unverified",K82&lt;=2,L82&lt;=2,R82&gt;14),"AMBER","GREEN"))))))</x:f>
      </x:c>
      <x:c r="AB82" s="81"/>
      <x:c r="AC82" s="81"/>
      <x:c r="AD82" s="81"/>
      <x:c r="AE82" s="84"/>
      <x:c r="AF82" s="81"/>
    </x:row>
    <x:row r="83" ht="18" customHeight="1">
      <x:c r="A83" s="81"/>
      <x:c r="B83" s="81"/>
      <x:c r="C83" s="81"/>
      <x:c r="D83" s="81"/>
      <x:c r="E83" s="81"/>
      <x:c r="F83" s="81"/>
      <x:c r="G83" s="81"/>
      <x:c r="H83" s="81"/>
      <x:c r="I83" s="81"/>
      <x:c r="J83" s="81"/>
      <x:c r="K83" s="81"/>
      <x:c r="L83" s="81"/>
      <x:c r="M83" s="81"/>
      <x:c r="N83" s="82"/>
      <x:c r="O83" s="82"/>
      <x:c r="P83" s="83" t="str">
        <x:f>IF(OR(N83="",O83=""),"",O83-N83)</x:f>
      </x:c>
      <x:c r="Q83" s="84"/>
      <x:c r="R83" s="85" t="str">
        <x:f>IF(Q83="","",TODAY()-Q83)</x:f>
      </x:c>
      <x:c r="S83" s="81"/>
      <x:c r="T83" s="81"/>
      <x:c r="U83" s="81"/>
      <x:c r="V83" s="84"/>
      <x:c r="W83" s="85" t="str">
        <x:f>IF(V83="","",V83-TODAY())</x:f>
      </x:c>
      <x:c r="X83" s="81"/>
      <x:c r="Y83" s="81"/>
      <x:c r="Z83" s="86" t="str">
        <x:f>IF(A83="","",IF(OR(H83="Passed",H83="Closed"),0,MAX(0,MIN(100,I83*7+J83*5+K83*3+L83*2+IF(M83="Verified",10,IF(M83="Partial",5,0))+IF(F83=1,5,IF(F83=2,2,0))-IF(R83&gt;21,10,IF(R83&gt;14,5,0))-IF(W83&lt;0,10,0)))))</x:f>
      </x:c>
      <x:c r="AA83" s="85" t="str">
        <x:f>IF(A83="","",IF(H83="Passed","PASSED",IF(H83="Closed","CLOSED",IF(Y83="Walk","RED",IF(OR(W83&lt;0,R83&gt;21),"RED",IF(OR(M83="Unverified",K83&lt;=2,L83&lt;=2,R83&gt;14),"AMBER","GREEN"))))))</x:f>
      </x:c>
      <x:c r="AB83" s="81"/>
      <x:c r="AC83" s="81"/>
      <x:c r="AD83" s="81"/>
      <x:c r="AE83" s="84"/>
      <x:c r="AF83" s="81"/>
    </x:row>
    <x:row r="84" ht="18" customHeight="1">
      <x:c r="A84" s="81"/>
      <x:c r="B84" s="81"/>
      <x:c r="C84" s="81"/>
      <x:c r="D84" s="81"/>
      <x:c r="E84" s="81"/>
      <x:c r="F84" s="81"/>
      <x:c r="G84" s="81"/>
      <x:c r="H84" s="81"/>
      <x:c r="I84" s="81"/>
      <x:c r="J84" s="81"/>
      <x:c r="K84" s="81"/>
      <x:c r="L84" s="81"/>
      <x:c r="M84" s="81"/>
      <x:c r="N84" s="82"/>
      <x:c r="O84" s="82"/>
      <x:c r="P84" s="83" t="str">
        <x:f>IF(OR(N84="",O84=""),"",O84-N84)</x:f>
      </x:c>
      <x:c r="Q84" s="84"/>
      <x:c r="R84" s="85" t="str">
        <x:f>IF(Q84="","",TODAY()-Q84)</x:f>
      </x:c>
      <x:c r="S84" s="81"/>
      <x:c r="T84" s="81"/>
      <x:c r="U84" s="81"/>
      <x:c r="V84" s="84"/>
      <x:c r="W84" s="85" t="str">
        <x:f>IF(V84="","",V84-TODAY())</x:f>
      </x:c>
      <x:c r="X84" s="81"/>
      <x:c r="Y84" s="81"/>
      <x:c r="Z84" s="86" t="str">
        <x:f>IF(A84="","",IF(OR(H84="Passed",H84="Closed"),0,MAX(0,MIN(100,I84*7+J84*5+K84*3+L84*2+IF(M84="Verified",10,IF(M84="Partial",5,0))+IF(F84=1,5,IF(F84=2,2,0))-IF(R84&gt;21,10,IF(R84&gt;14,5,0))-IF(W84&lt;0,10,0)))))</x:f>
      </x:c>
      <x:c r="AA84" s="85" t="str">
        <x:f>IF(A84="","",IF(H84="Passed","PASSED",IF(H84="Closed","CLOSED",IF(Y84="Walk","RED",IF(OR(W84&lt;0,R84&gt;21),"RED",IF(OR(M84="Unverified",K84&lt;=2,L84&lt;=2,R84&gt;14),"AMBER","GREEN"))))))</x:f>
      </x:c>
      <x:c r="AB84" s="81"/>
      <x:c r="AC84" s="81"/>
      <x:c r="AD84" s="81"/>
      <x:c r="AE84" s="84"/>
      <x:c r="AF84" s="81"/>
    </x:row>
    <x:row r="85" ht="18" customHeight="1">
      <x:c r="A85" s="81"/>
      <x:c r="B85" s="81"/>
      <x:c r="C85" s="81"/>
      <x:c r="D85" s="81"/>
      <x:c r="E85" s="81"/>
      <x:c r="F85" s="81"/>
      <x:c r="G85" s="81"/>
      <x:c r="H85" s="81"/>
      <x:c r="I85" s="81"/>
      <x:c r="J85" s="81"/>
      <x:c r="K85" s="81"/>
      <x:c r="L85" s="81"/>
      <x:c r="M85" s="81"/>
      <x:c r="N85" s="82"/>
      <x:c r="O85" s="82"/>
      <x:c r="P85" s="83" t="str">
        <x:f>IF(OR(N85="",O85=""),"",O85-N85)</x:f>
      </x:c>
      <x:c r="Q85" s="84"/>
      <x:c r="R85" s="85" t="str">
        <x:f>IF(Q85="","",TODAY()-Q85)</x:f>
      </x:c>
      <x:c r="S85" s="81"/>
      <x:c r="T85" s="81"/>
      <x:c r="U85" s="81"/>
      <x:c r="V85" s="84"/>
      <x:c r="W85" s="85" t="str">
        <x:f>IF(V85="","",V85-TODAY())</x:f>
      </x:c>
      <x:c r="X85" s="81"/>
      <x:c r="Y85" s="81"/>
      <x:c r="Z85" s="86" t="str">
        <x:f>IF(A85="","",IF(OR(H85="Passed",H85="Closed"),0,MAX(0,MIN(100,I85*7+J85*5+K85*3+L85*2+IF(M85="Verified",10,IF(M85="Partial",5,0))+IF(F85=1,5,IF(F85=2,2,0))-IF(R85&gt;21,10,IF(R85&gt;14,5,0))-IF(W85&lt;0,10,0)))))</x:f>
      </x:c>
      <x:c r="AA85" s="85" t="str">
        <x:f>IF(A85="","",IF(H85="Passed","PASSED",IF(H85="Closed","CLOSED",IF(Y85="Walk","RED",IF(OR(W85&lt;0,R85&gt;21),"RED",IF(OR(M85="Unverified",K85&lt;=2,L85&lt;=2,R85&gt;14),"AMBER","GREEN"))))))</x:f>
      </x:c>
      <x:c r="AB85" s="81"/>
      <x:c r="AC85" s="81"/>
      <x:c r="AD85" s="81"/>
      <x:c r="AE85" s="84"/>
      <x:c r="AF85" s="81"/>
    </x:row>
    <x:row r="86" ht="18" customHeight="1">
      <x:c r="A86" s="81"/>
      <x:c r="B86" s="81"/>
      <x:c r="C86" s="81"/>
      <x:c r="D86" s="81"/>
      <x:c r="E86" s="81"/>
      <x:c r="F86" s="81"/>
      <x:c r="G86" s="81"/>
      <x:c r="H86" s="81"/>
      <x:c r="I86" s="81"/>
      <x:c r="J86" s="81"/>
      <x:c r="K86" s="81"/>
      <x:c r="L86" s="81"/>
      <x:c r="M86" s="81"/>
      <x:c r="N86" s="82"/>
      <x:c r="O86" s="82"/>
      <x:c r="P86" s="83" t="str">
        <x:f>IF(OR(N86="",O86=""),"",O86-N86)</x:f>
      </x:c>
      <x:c r="Q86" s="84"/>
      <x:c r="R86" s="85" t="str">
        <x:f>IF(Q86="","",TODAY()-Q86)</x:f>
      </x:c>
      <x:c r="S86" s="81"/>
      <x:c r="T86" s="81"/>
      <x:c r="U86" s="81"/>
      <x:c r="V86" s="84"/>
      <x:c r="W86" s="85" t="str">
        <x:f>IF(V86="","",V86-TODAY())</x:f>
      </x:c>
      <x:c r="X86" s="81"/>
      <x:c r="Y86" s="81"/>
      <x:c r="Z86" s="86" t="str">
        <x:f>IF(A86="","",IF(OR(H86="Passed",H86="Closed"),0,MAX(0,MIN(100,I86*7+J86*5+K86*3+L86*2+IF(M86="Verified",10,IF(M86="Partial",5,0))+IF(F86=1,5,IF(F86=2,2,0))-IF(R86&gt;21,10,IF(R86&gt;14,5,0))-IF(W86&lt;0,10,0)))))</x:f>
      </x:c>
      <x:c r="AA86" s="85" t="str">
        <x:f>IF(A86="","",IF(H86="Passed","PASSED",IF(H86="Closed","CLOSED",IF(Y86="Walk","RED",IF(OR(W86&lt;0,R86&gt;21),"RED",IF(OR(M86="Unverified",K86&lt;=2,L86&lt;=2,R86&gt;14),"AMBER","GREEN"))))))</x:f>
      </x:c>
      <x:c r="AB86" s="81"/>
      <x:c r="AC86" s="81"/>
      <x:c r="AD86" s="81"/>
      <x:c r="AE86" s="84"/>
      <x:c r="AF86" s="81"/>
    </x:row>
    <x:row r="87" ht="18" customHeight="1">
      <x:c r="A87" s="81"/>
      <x:c r="B87" s="81"/>
      <x:c r="C87" s="81"/>
      <x:c r="D87" s="81"/>
      <x:c r="E87" s="81"/>
      <x:c r="F87" s="81"/>
      <x:c r="G87" s="81"/>
      <x:c r="H87" s="81"/>
      <x:c r="I87" s="81"/>
      <x:c r="J87" s="81"/>
      <x:c r="K87" s="81"/>
      <x:c r="L87" s="81"/>
      <x:c r="M87" s="81"/>
      <x:c r="N87" s="82"/>
      <x:c r="O87" s="82"/>
      <x:c r="P87" s="83" t="str">
        <x:f>IF(OR(N87="",O87=""),"",O87-N87)</x:f>
      </x:c>
      <x:c r="Q87" s="84"/>
      <x:c r="R87" s="85" t="str">
        <x:f>IF(Q87="","",TODAY()-Q87)</x:f>
      </x:c>
      <x:c r="S87" s="81"/>
      <x:c r="T87" s="81"/>
      <x:c r="U87" s="81"/>
      <x:c r="V87" s="84"/>
      <x:c r="W87" s="85" t="str">
        <x:f>IF(V87="","",V87-TODAY())</x:f>
      </x:c>
      <x:c r="X87" s="81"/>
      <x:c r="Y87" s="81"/>
      <x:c r="Z87" s="86" t="str">
        <x:f>IF(A87="","",IF(OR(H87="Passed",H87="Closed"),0,MAX(0,MIN(100,I87*7+J87*5+K87*3+L87*2+IF(M87="Verified",10,IF(M87="Partial",5,0))+IF(F87=1,5,IF(F87=2,2,0))-IF(R87&gt;21,10,IF(R87&gt;14,5,0))-IF(W87&lt;0,10,0)))))</x:f>
      </x:c>
      <x:c r="AA87" s="85" t="str">
        <x:f>IF(A87="","",IF(H87="Passed","PASSED",IF(H87="Closed","CLOSED",IF(Y87="Walk","RED",IF(OR(W87&lt;0,R87&gt;21),"RED",IF(OR(M87="Unverified",K87&lt;=2,L87&lt;=2,R87&gt;14),"AMBER","GREEN"))))))</x:f>
      </x:c>
      <x:c r="AB87" s="81"/>
      <x:c r="AC87" s="81"/>
      <x:c r="AD87" s="81"/>
      <x:c r="AE87" s="84"/>
      <x:c r="AF87" s="81"/>
    </x:row>
    <x:row r="88" ht="18" customHeight="1">
      <x:c r="A88" s="81"/>
      <x:c r="B88" s="81"/>
      <x:c r="C88" s="81"/>
      <x:c r="D88" s="81"/>
      <x:c r="E88" s="81"/>
      <x:c r="F88" s="81"/>
      <x:c r="G88" s="81"/>
      <x:c r="H88" s="81"/>
      <x:c r="I88" s="81"/>
      <x:c r="J88" s="81"/>
      <x:c r="K88" s="81"/>
      <x:c r="L88" s="81"/>
      <x:c r="M88" s="81"/>
      <x:c r="N88" s="82"/>
      <x:c r="O88" s="82"/>
      <x:c r="P88" s="83" t="str">
        <x:f>IF(OR(N88="",O88=""),"",O88-N88)</x:f>
      </x:c>
      <x:c r="Q88" s="84"/>
      <x:c r="R88" s="85" t="str">
        <x:f>IF(Q88="","",TODAY()-Q88)</x:f>
      </x:c>
      <x:c r="S88" s="81"/>
      <x:c r="T88" s="81"/>
      <x:c r="U88" s="81"/>
      <x:c r="V88" s="84"/>
      <x:c r="W88" s="85" t="str">
        <x:f>IF(V88="","",V88-TODAY())</x:f>
      </x:c>
      <x:c r="X88" s="81"/>
      <x:c r="Y88" s="81"/>
      <x:c r="Z88" s="86" t="str">
        <x:f>IF(A88="","",IF(OR(H88="Passed",H88="Closed"),0,MAX(0,MIN(100,I88*7+J88*5+K88*3+L88*2+IF(M88="Verified",10,IF(M88="Partial",5,0))+IF(F88=1,5,IF(F88=2,2,0))-IF(R88&gt;21,10,IF(R88&gt;14,5,0))-IF(W88&lt;0,10,0)))))</x:f>
      </x:c>
      <x:c r="AA88" s="85" t="str">
        <x:f>IF(A88="","",IF(H88="Passed","PASSED",IF(H88="Closed","CLOSED",IF(Y88="Walk","RED",IF(OR(W88&lt;0,R88&gt;21),"RED",IF(OR(M88="Unverified",K88&lt;=2,L88&lt;=2,R88&gt;14),"AMBER","GREEN"))))))</x:f>
      </x:c>
      <x:c r="AB88" s="81"/>
      <x:c r="AC88" s="81"/>
      <x:c r="AD88" s="81"/>
      <x:c r="AE88" s="84"/>
      <x:c r="AF88" s="81"/>
    </x:row>
    <x:row r="89" ht="18" customHeight="1">
      <x:c r="A89" s="81"/>
      <x:c r="B89" s="81"/>
      <x:c r="C89" s="81"/>
      <x:c r="D89" s="81"/>
      <x:c r="E89" s="81"/>
      <x:c r="F89" s="81"/>
      <x:c r="G89" s="81"/>
      <x:c r="H89" s="81"/>
      <x:c r="I89" s="81"/>
      <x:c r="J89" s="81"/>
      <x:c r="K89" s="81"/>
      <x:c r="L89" s="81"/>
      <x:c r="M89" s="81"/>
      <x:c r="N89" s="82"/>
      <x:c r="O89" s="82"/>
      <x:c r="P89" s="83" t="str">
        <x:f>IF(OR(N89="",O89=""),"",O89-N89)</x:f>
      </x:c>
      <x:c r="Q89" s="84"/>
      <x:c r="R89" s="85" t="str">
        <x:f>IF(Q89="","",TODAY()-Q89)</x:f>
      </x:c>
      <x:c r="S89" s="81"/>
      <x:c r="T89" s="81"/>
      <x:c r="U89" s="81"/>
      <x:c r="V89" s="84"/>
      <x:c r="W89" s="85" t="str">
        <x:f>IF(V89="","",V89-TODAY())</x:f>
      </x:c>
      <x:c r="X89" s="81"/>
      <x:c r="Y89" s="81"/>
      <x:c r="Z89" s="86" t="str">
        <x:f>IF(A89="","",IF(OR(H89="Passed",H89="Closed"),0,MAX(0,MIN(100,I89*7+J89*5+K89*3+L89*2+IF(M89="Verified",10,IF(M89="Partial",5,0))+IF(F89=1,5,IF(F89=2,2,0))-IF(R89&gt;21,10,IF(R89&gt;14,5,0))-IF(W89&lt;0,10,0)))))</x:f>
      </x:c>
      <x:c r="AA89" s="85" t="str">
        <x:f>IF(A89="","",IF(H89="Passed","PASSED",IF(H89="Closed","CLOSED",IF(Y89="Walk","RED",IF(OR(W89&lt;0,R89&gt;21),"RED",IF(OR(M89="Unverified",K89&lt;=2,L89&lt;=2,R89&gt;14),"AMBER","GREEN"))))))</x:f>
      </x:c>
      <x:c r="AB89" s="81"/>
      <x:c r="AC89" s="81"/>
      <x:c r="AD89" s="81"/>
      <x:c r="AE89" s="84"/>
      <x:c r="AF89" s="81"/>
    </x:row>
    <x:row r="90" ht="18" customHeight="1">
      <x:c r="A90" s="81"/>
      <x:c r="B90" s="81"/>
      <x:c r="C90" s="81"/>
      <x:c r="D90" s="81"/>
      <x:c r="E90" s="81"/>
      <x:c r="F90" s="81"/>
      <x:c r="G90" s="81"/>
      <x:c r="H90" s="81"/>
      <x:c r="I90" s="81"/>
      <x:c r="J90" s="81"/>
      <x:c r="K90" s="81"/>
      <x:c r="L90" s="81"/>
      <x:c r="M90" s="81"/>
      <x:c r="N90" s="82"/>
      <x:c r="O90" s="82"/>
      <x:c r="P90" s="83" t="str">
        <x:f>IF(OR(N90="",O90=""),"",O90-N90)</x:f>
      </x:c>
      <x:c r="Q90" s="84"/>
      <x:c r="R90" s="85" t="str">
        <x:f>IF(Q90="","",TODAY()-Q90)</x:f>
      </x:c>
      <x:c r="S90" s="81"/>
      <x:c r="T90" s="81"/>
      <x:c r="U90" s="81"/>
      <x:c r="V90" s="84"/>
      <x:c r="W90" s="85" t="str">
        <x:f>IF(V90="","",V90-TODAY())</x:f>
      </x:c>
      <x:c r="X90" s="81"/>
      <x:c r="Y90" s="81"/>
      <x:c r="Z90" s="86" t="str">
        <x:f>IF(A90="","",IF(OR(H90="Passed",H90="Closed"),0,MAX(0,MIN(100,I90*7+J90*5+K90*3+L90*2+IF(M90="Verified",10,IF(M90="Partial",5,0))+IF(F90=1,5,IF(F90=2,2,0))-IF(R90&gt;21,10,IF(R90&gt;14,5,0))-IF(W90&lt;0,10,0)))))</x:f>
      </x:c>
      <x:c r="AA90" s="85" t="str">
        <x:f>IF(A90="","",IF(H90="Passed","PASSED",IF(H90="Closed","CLOSED",IF(Y90="Walk","RED",IF(OR(W90&lt;0,R90&gt;21),"RED",IF(OR(M90="Unverified",K90&lt;=2,L90&lt;=2,R90&gt;14),"AMBER","GREEN"))))))</x:f>
      </x:c>
      <x:c r="AB90" s="81"/>
      <x:c r="AC90" s="81"/>
      <x:c r="AD90" s="81"/>
      <x:c r="AE90" s="84"/>
      <x:c r="AF90" s="81"/>
    </x:row>
    <x:row r="91" ht="18" customHeight="1">
      <x:c r="A91" s="81"/>
      <x:c r="B91" s="81"/>
      <x:c r="C91" s="81"/>
      <x:c r="D91" s="81"/>
      <x:c r="E91" s="81"/>
      <x:c r="F91" s="81"/>
      <x:c r="G91" s="81"/>
      <x:c r="H91" s="81"/>
      <x:c r="I91" s="81"/>
      <x:c r="J91" s="81"/>
      <x:c r="K91" s="81"/>
      <x:c r="L91" s="81"/>
      <x:c r="M91" s="81"/>
      <x:c r="N91" s="82"/>
      <x:c r="O91" s="82"/>
      <x:c r="P91" s="83" t="str">
        <x:f>IF(OR(N91="",O91=""),"",O91-N91)</x:f>
      </x:c>
      <x:c r="Q91" s="84"/>
      <x:c r="R91" s="85" t="str">
        <x:f>IF(Q91="","",TODAY()-Q91)</x:f>
      </x:c>
      <x:c r="S91" s="81"/>
      <x:c r="T91" s="81"/>
      <x:c r="U91" s="81"/>
      <x:c r="V91" s="84"/>
      <x:c r="W91" s="85" t="str">
        <x:f>IF(V91="","",V91-TODAY())</x:f>
      </x:c>
      <x:c r="X91" s="81"/>
      <x:c r="Y91" s="81"/>
      <x:c r="Z91" s="86" t="str">
        <x:f>IF(A91="","",IF(OR(H91="Passed",H91="Closed"),0,MAX(0,MIN(100,I91*7+J91*5+K91*3+L91*2+IF(M91="Verified",10,IF(M91="Partial",5,0))+IF(F91=1,5,IF(F91=2,2,0))-IF(R91&gt;21,10,IF(R91&gt;14,5,0))-IF(W91&lt;0,10,0)))))</x:f>
      </x:c>
      <x:c r="AA91" s="85" t="str">
        <x:f>IF(A91="","",IF(H91="Passed","PASSED",IF(H91="Closed","CLOSED",IF(Y91="Walk","RED",IF(OR(W91&lt;0,R91&gt;21),"RED",IF(OR(M91="Unverified",K91&lt;=2,L91&lt;=2,R91&gt;14),"AMBER","GREEN"))))))</x:f>
      </x:c>
      <x:c r="AB91" s="81"/>
      <x:c r="AC91" s="81"/>
      <x:c r="AD91" s="81"/>
      <x:c r="AE91" s="84"/>
      <x:c r="AF91" s="81"/>
    </x:row>
    <x:row r="92" ht="18" customHeight="1">
      <x:c r="A92" s="81"/>
      <x:c r="B92" s="81"/>
      <x:c r="C92" s="81"/>
      <x:c r="D92" s="81"/>
      <x:c r="E92" s="81"/>
      <x:c r="F92" s="81"/>
      <x:c r="G92" s="81"/>
      <x:c r="H92" s="81"/>
      <x:c r="I92" s="81"/>
      <x:c r="J92" s="81"/>
      <x:c r="K92" s="81"/>
      <x:c r="L92" s="81"/>
      <x:c r="M92" s="81"/>
      <x:c r="N92" s="82"/>
      <x:c r="O92" s="82"/>
      <x:c r="P92" s="83" t="str">
        <x:f>IF(OR(N92="",O92=""),"",O92-N92)</x:f>
      </x:c>
      <x:c r="Q92" s="84"/>
      <x:c r="R92" s="85" t="str">
        <x:f>IF(Q92="","",TODAY()-Q92)</x:f>
      </x:c>
      <x:c r="S92" s="81"/>
      <x:c r="T92" s="81"/>
      <x:c r="U92" s="81"/>
      <x:c r="V92" s="84"/>
      <x:c r="W92" s="85" t="str">
        <x:f>IF(V92="","",V92-TODAY())</x:f>
      </x:c>
      <x:c r="X92" s="81"/>
      <x:c r="Y92" s="81"/>
      <x:c r="Z92" s="86" t="str">
        <x:f>IF(A92="","",IF(OR(H92="Passed",H92="Closed"),0,MAX(0,MIN(100,I92*7+J92*5+K92*3+L92*2+IF(M92="Verified",10,IF(M92="Partial",5,0))+IF(F92=1,5,IF(F92=2,2,0))-IF(R92&gt;21,10,IF(R92&gt;14,5,0))-IF(W92&lt;0,10,0)))))</x:f>
      </x:c>
      <x:c r="AA92" s="85" t="str">
        <x:f>IF(A92="","",IF(H92="Passed","PASSED",IF(H92="Closed","CLOSED",IF(Y92="Walk","RED",IF(OR(W92&lt;0,R92&gt;21),"RED",IF(OR(M92="Unverified",K92&lt;=2,L92&lt;=2,R92&gt;14),"AMBER","GREEN"))))))</x:f>
      </x:c>
      <x:c r="AB92" s="81"/>
      <x:c r="AC92" s="81"/>
      <x:c r="AD92" s="81"/>
      <x:c r="AE92" s="84"/>
      <x:c r="AF92" s="81"/>
    </x:row>
    <x:row r="93" ht="18" customHeight="1">
      <x:c r="A93" s="81"/>
      <x:c r="B93" s="81"/>
      <x:c r="C93" s="81"/>
      <x:c r="D93" s="81"/>
      <x:c r="E93" s="81"/>
      <x:c r="F93" s="81"/>
      <x:c r="G93" s="81"/>
      <x:c r="H93" s="81"/>
      <x:c r="I93" s="81"/>
      <x:c r="J93" s="81"/>
      <x:c r="K93" s="81"/>
      <x:c r="L93" s="81"/>
      <x:c r="M93" s="81"/>
      <x:c r="N93" s="82"/>
      <x:c r="O93" s="82"/>
      <x:c r="P93" s="83" t="str">
        <x:f>IF(OR(N93="",O93=""),"",O93-N93)</x:f>
      </x:c>
      <x:c r="Q93" s="84"/>
      <x:c r="R93" s="85" t="str">
        <x:f>IF(Q93="","",TODAY()-Q93)</x:f>
      </x:c>
      <x:c r="S93" s="81"/>
      <x:c r="T93" s="81"/>
      <x:c r="U93" s="81"/>
      <x:c r="V93" s="84"/>
      <x:c r="W93" s="85" t="str">
        <x:f>IF(V93="","",V93-TODAY())</x:f>
      </x:c>
      <x:c r="X93" s="81"/>
      <x:c r="Y93" s="81"/>
      <x:c r="Z93" s="86" t="str">
        <x:f>IF(A93="","",IF(OR(H93="Passed",H93="Closed"),0,MAX(0,MIN(100,I93*7+J93*5+K93*3+L93*2+IF(M93="Verified",10,IF(M93="Partial",5,0))+IF(F93=1,5,IF(F93=2,2,0))-IF(R93&gt;21,10,IF(R93&gt;14,5,0))-IF(W93&lt;0,10,0)))))</x:f>
      </x:c>
      <x:c r="AA93" s="85" t="str">
        <x:f>IF(A93="","",IF(H93="Passed","PASSED",IF(H93="Closed","CLOSED",IF(Y93="Walk","RED",IF(OR(W93&lt;0,R93&gt;21),"RED",IF(OR(M93="Unverified",K93&lt;=2,L93&lt;=2,R93&gt;14),"AMBER","GREEN"))))))</x:f>
      </x:c>
      <x:c r="AB93" s="81"/>
      <x:c r="AC93" s="81"/>
      <x:c r="AD93" s="81"/>
      <x:c r="AE93" s="84"/>
      <x:c r="AF93" s="81"/>
    </x:row>
    <x:row r="94" ht="18" customHeight="1">
      <x:c r="A94" s="81"/>
      <x:c r="B94" s="81"/>
      <x:c r="C94" s="81"/>
      <x:c r="D94" s="81"/>
      <x:c r="E94" s="81"/>
      <x:c r="F94" s="81"/>
      <x:c r="G94" s="81"/>
      <x:c r="H94" s="81"/>
      <x:c r="I94" s="81"/>
      <x:c r="J94" s="81"/>
      <x:c r="K94" s="81"/>
      <x:c r="L94" s="81"/>
      <x:c r="M94" s="81"/>
      <x:c r="N94" s="82"/>
      <x:c r="O94" s="82"/>
      <x:c r="P94" s="83" t="str">
        <x:f>IF(OR(N94="",O94=""),"",O94-N94)</x:f>
      </x:c>
      <x:c r="Q94" s="84"/>
      <x:c r="R94" s="85" t="str">
        <x:f>IF(Q94="","",TODAY()-Q94)</x:f>
      </x:c>
      <x:c r="S94" s="81"/>
      <x:c r="T94" s="81"/>
      <x:c r="U94" s="81"/>
      <x:c r="V94" s="84"/>
      <x:c r="W94" s="85" t="str">
        <x:f>IF(V94="","",V94-TODAY())</x:f>
      </x:c>
      <x:c r="X94" s="81"/>
      <x:c r="Y94" s="81"/>
      <x:c r="Z94" s="86" t="str">
        <x:f>IF(A94="","",IF(OR(H94="Passed",H94="Closed"),0,MAX(0,MIN(100,I94*7+J94*5+K94*3+L94*2+IF(M94="Verified",10,IF(M94="Partial",5,0))+IF(F94=1,5,IF(F94=2,2,0))-IF(R94&gt;21,10,IF(R94&gt;14,5,0))-IF(W94&lt;0,10,0)))))</x:f>
      </x:c>
      <x:c r="AA94" s="85" t="str">
        <x:f>IF(A94="","",IF(H94="Passed","PASSED",IF(H94="Closed","CLOSED",IF(Y94="Walk","RED",IF(OR(W94&lt;0,R94&gt;21),"RED",IF(OR(M94="Unverified",K94&lt;=2,L94&lt;=2,R94&gt;14),"AMBER","GREEN"))))))</x:f>
      </x:c>
      <x:c r="AB94" s="81"/>
      <x:c r="AC94" s="81"/>
      <x:c r="AD94" s="81"/>
      <x:c r="AE94" s="84"/>
      <x:c r="AF94" s="81"/>
    </x:row>
    <x:row r="95" ht="18" customHeight="1">
      <x:c r="A95" s="81"/>
      <x:c r="B95" s="81"/>
      <x:c r="C95" s="81"/>
      <x:c r="D95" s="81"/>
      <x:c r="E95" s="81"/>
      <x:c r="F95" s="81"/>
      <x:c r="G95" s="81"/>
      <x:c r="H95" s="81"/>
      <x:c r="I95" s="81"/>
      <x:c r="J95" s="81"/>
      <x:c r="K95" s="81"/>
      <x:c r="L95" s="81"/>
      <x:c r="M95" s="81"/>
      <x:c r="N95" s="82"/>
      <x:c r="O95" s="82"/>
      <x:c r="P95" s="83" t="str">
        <x:f>IF(OR(N95="",O95=""),"",O95-N95)</x:f>
      </x:c>
      <x:c r="Q95" s="84"/>
      <x:c r="R95" s="85" t="str">
        <x:f>IF(Q95="","",TODAY()-Q95)</x:f>
      </x:c>
      <x:c r="S95" s="81"/>
      <x:c r="T95" s="81"/>
      <x:c r="U95" s="81"/>
      <x:c r="V95" s="84"/>
      <x:c r="W95" s="85" t="str">
        <x:f>IF(V95="","",V95-TODAY())</x:f>
      </x:c>
      <x:c r="X95" s="81"/>
      <x:c r="Y95" s="81"/>
      <x:c r="Z95" s="86" t="str">
        <x:f>IF(A95="","",IF(OR(H95="Passed",H95="Closed"),0,MAX(0,MIN(100,I95*7+J95*5+K95*3+L95*2+IF(M95="Verified",10,IF(M95="Partial",5,0))+IF(F95=1,5,IF(F95=2,2,0))-IF(R95&gt;21,10,IF(R95&gt;14,5,0))-IF(W95&lt;0,10,0)))))</x:f>
      </x:c>
      <x:c r="AA95" s="85" t="str">
        <x:f>IF(A95="","",IF(H95="Passed","PASSED",IF(H95="Closed","CLOSED",IF(Y95="Walk","RED",IF(OR(W95&lt;0,R95&gt;21),"RED",IF(OR(M95="Unverified",K95&lt;=2,L95&lt;=2,R95&gt;14),"AMBER","GREEN"))))))</x:f>
      </x:c>
      <x:c r="AB95" s="81"/>
      <x:c r="AC95" s="81"/>
      <x:c r="AD95" s="81"/>
      <x:c r="AE95" s="84"/>
      <x:c r="AF95" s="81"/>
    </x:row>
    <x:row r="96" ht="18" customHeight="1">
      <x:c r="A96" s="81"/>
      <x:c r="B96" s="81"/>
      <x:c r="C96" s="81"/>
      <x:c r="D96" s="81"/>
      <x:c r="E96" s="81"/>
      <x:c r="F96" s="81"/>
      <x:c r="G96" s="81"/>
      <x:c r="H96" s="81"/>
      <x:c r="I96" s="81"/>
      <x:c r="J96" s="81"/>
      <x:c r="K96" s="81"/>
      <x:c r="L96" s="81"/>
      <x:c r="M96" s="81"/>
      <x:c r="N96" s="82"/>
      <x:c r="O96" s="82"/>
      <x:c r="P96" s="83" t="str">
        <x:f>IF(OR(N96="",O96=""),"",O96-N96)</x:f>
      </x:c>
      <x:c r="Q96" s="84"/>
      <x:c r="R96" s="85" t="str">
        <x:f>IF(Q96="","",TODAY()-Q96)</x:f>
      </x:c>
      <x:c r="S96" s="81"/>
      <x:c r="T96" s="81"/>
      <x:c r="U96" s="81"/>
      <x:c r="V96" s="84"/>
      <x:c r="W96" s="85" t="str">
        <x:f>IF(V96="","",V96-TODAY())</x:f>
      </x:c>
      <x:c r="X96" s="81"/>
      <x:c r="Y96" s="81"/>
      <x:c r="Z96" s="86" t="str">
        <x:f>IF(A96="","",IF(OR(H96="Passed",H96="Closed"),0,MAX(0,MIN(100,I96*7+J96*5+K96*3+L96*2+IF(M96="Verified",10,IF(M96="Partial",5,0))+IF(F96=1,5,IF(F96=2,2,0))-IF(R96&gt;21,10,IF(R96&gt;14,5,0))-IF(W96&lt;0,10,0)))))</x:f>
      </x:c>
      <x:c r="AA96" s="85" t="str">
        <x:f>IF(A96="","",IF(H96="Passed","PASSED",IF(H96="Closed","CLOSED",IF(Y96="Walk","RED",IF(OR(W96&lt;0,R96&gt;21),"RED",IF(OR(M96="Unverified",K96&lt;=2,L96&lt;=2,R96&gt;14),"AMBER","GREEN"))))))</x:f>
      </x:c>
      <x:c r="AB96" s="81"/>
      <x:c r="AC96" s="81"/>
      <x:c r="AD96" s="81"/>
      <x:c r="AE96" s="84"/>
      <x:c r="AF96" s="81"/>
    </x:row>
    <x:row r="97" ht="18" customHeight="1">
      <x:c r="A97" s="81"/>
      <x:c r="B97" s="81"/>
      <x:c r="C97" s="81"/>
      <x:c r="D97" s="81"/>
      <x:c r="E97" s="81"/>
      <x:c r="F97" s="81"/>
      <x:c r="G97" s="81"/>
      <x:c r="H97" s="81"/>
      <x:c r="I97" s="81"/>
      <x:c r="J97" s="81"/>
      <x:c r="K97" s="81"/>
      <x:c r="L97" s="81"/>
      <x:c r="M97" s="81"/>
      <x:c r="N97" s="82"/>
      <x:c r="O97" s="82"/>
      <x:c r="P97" s="83" t="str">
        <x:f>IF(OR(N97="",O97=""),"",O97-N97)</x:f>
      </x:c>
      <x:c r="Q97" s="84"/>
      <x:c r="R97" s="85" t="str">
        <x:f>IF(Q97="","",TODAY()-Q97)</x:f>
      </x:c>
      <x:c r="S97" s="81"/>
      <x:c r="T97" s="81"/>
      <x:c r="U97" s="81"/>
      <x:c r="V97" s="84"/>
      <x:c r="W97" s="85" t="str">
        <x:f>IF(V97="","",V97-TODAY())</x:f>
      </x:c>
      <x:c r="X97" s="81"/>
      <x:c r="Y97" s="81"/>
      <x:c r="Z97" s="86" t="str">
        <x:f>IF(A97="","",IF(OR(H97="Passed",H97="Closed"),0,MAX(0,MIN(100,I97*7+J97*5+K97*3+L97*2+IF(M97="Verified",10,IF(M97="Partial",5,0))+IF(F97=1,5,IF(F97=2,2,0))-IF(R97&gt;21,10,IF(R97&gt;14,5,0))-IF(W97&lt;0,10,0)))))</x:f>
      </x:c>
      <x:c r="AA97" s="85" t="str">
        <x:f>IF(A97="","",IF(H97="Passed","PASSED",IF(H97="Closed","CLOSED",IF(Y97="Walk","RED",IF(OR(W97&lt;0,R97&gt;21),"RED",IF(OR(M97="Unverified",K97&lt;=2,L97&lt;=2,R97&gt;14),"AMBER","GREEN"))))))</x:f>
      </x:c>
      <x:c r="AB97" s="81"/>
      <x:c r="AC97" s="81"/>
      <x:c r="AD97" s="81"/>
      <x:c r="AE97" s="84"/>
      <x:c r="AF97" s="81"/>
    </x:row>
    <x:row r="98" ht="18" customHeight="1">
      <x:c r="A98" s="81"/>
      <x:c r="B98" s="81"/>
      <x:c r="C98" s="81"/>
      <x:c r="D98" s="81"/>
      <x:c r="E98" s="81"/>
      <x:c r="F98" s="81"/>
      <x:c r="G98" s="81"/>
      <x:c r="H98" s="81"/>
      <x:c r="I98" s="81"/>
      <x:c r="J98" s="81"/>
      <x:c r="K98" s="81"/>
      <x:c r="L98" s="81"/>
      <x:c r="M98" s="81"/>
      <x:c r="N98" s="82"/>
      <x:c r="O98" s="82"/>
      <x:c r="P98" s="83" t="str">
        <x:f>IF(OR(N98="",O98=""),"",O98-N98)</x:f>
      </x:c>
      <x:c r="Q98" s="84"/>
      <x:c r="R98" s="85" t="str">
        <x:f>IF(Q98="","",TODAY()-Q98)</x:f>
      </x:c>
      <x:c r="S98" s="81"/>
      <x:c r="T98" s="81"/>
      <x:c r="U98" s="81"/>
      <x:c r="V98" s="84"/>
      <x:c r="W98" s="85" t="str">
        <x:f>IF(V98="","",V98-TODAY())</x:f>
      </x:c>
      <x:c r="X98" s="81"/>
      <x:c r="Y98" s="81"/>
      <x:c r="Z98" s="86" t="str">
        <x:f>IF(A98="","",IF(OR(H98="Passed",H98="Closed"),0,MAX(0,MIN(100,I98*7+J98*5+K98*3+L98*2+IF(M98="Verified",10,IF(M98="Partial",5,0))+IF(F98=1,5,IF(F98=2,2,0))-IF(R98&gt;21,10,IF(R98&gt;14,5,0))-IF(W98&lt;0,10,0)))))</x:f>
      </x:c>
      <x:c r="AA98" s="85" t="str">
        <x:f>IF(A98="","",IF(H98="Passed","PASSED",IF(H98="Closed","CLOSED",IF(Y98="Walk","RED",IF(OR(W98&lt;0,R98&gt;21),"RED",IF(OR(M98="Unverified",K98&lt;=2,L98&lt;=2,R98&gt;14),"AMBER","GREEN"))))))</x:f>
      </x:c>
      <x:c r="AB98" s="81"/>
      <x:c r="AC98" s="81"/>
      <x:c r="AD98" s="81"/>
      <x:c r="AE98" s="84"/>
      <x:c r="AF98" s="81"/>
    </x:row>
    <x:row r="99" ht="18" customHeight="1">
      <x:c r="A99" s="81"/>
      <x:c r="B99" s="81"/>
      <x:c r="C99" s="81"/>
      <x:c r="D99" s="81"/>
      <x:c r="E99" s="81"/>
      <x:c r="F99" s="81"/>
      <x:c r="G99" s="81"/>
      <x:c r="H99" s="81"/>
      <x:c r="I99" s="81"/>
      <x:c r="J99" s="81"/>
      <x:c r="K99" s="81"/>
      <x:c r="L99" s="81"/>
      <x:c r="M99" s="81"/>
      <x:c r="N99" s="82"/>
      <x:c r="O99" s="82"/>
      <x:c r="P99" s="83" t="str">
        <x:f>IF(OR(N99="",O99=""),"",O99-N99)</x:f>
      </x:c>
      <x:c r="Q99" s="84"/>
      <x:c r="R99" s="85" t="str">
        <x:f>IF(Q99="","",TODAY()-Q99)</x:f>
      </x:c>
      <x:c r="S99" s="81"/>
      <x:c r="T99" s="81"/>
      <x:c r="U99" s="81"/>
      <x:c r="V99" s="84"/>
      <x:c r="W99" s="85" t="str">
        <x:f>IF(V99="","",V99-TODAY())</x:f>
      </x:c>
      <x:c r="X99" s="81"/>
      <x:c r="Y99" s="81"/>
      <x:c r="Z99" s="86" t="str">
        <x:f>IF(A99="","",IF(OR(H99="Passed",H99="Closed"),0,MAX(0,MIN(100,I99*7+J99*5+K99*3+L99*2+IF(M99="Verified",10,IF(M99="Partial",5,0))+IF(F99=1,5,IF(F99=2,2,0))-IF(R99&gt;21,10,IF(R99&gt;14,5,0))-IF(W99&lt;0,10,0)))))</x:f>
      </x:c>
      <x:c r="AA99" s="85" t="str">
        <x:f>IF(A99="","",IF(H99="Passed","PASSED",IF(H99="Closed","CLOSED",IF(Y99="Walk","RED",IF(OR(W99&lt;0,R99&gt;21),"RED",IF(OR(M99="Unverified",K99&lt;=2,L99&lt;=2,R99&gt;14),"AMBER","GREEN"))))))</x:f>
      </x:c>
      <x:c r="AB99" s="81"/>
      <x:c r="AC99" s="81"/>
      <x:c r="AD99" s="81"/>
      <x:c r="AE99" s="84"/>
      <x:c r="AF99" s="81"/>
    </x:row>
    <x:row r="100" ht="18" customHeight="1">
      <x:c r="A100" s="81"/>
      <x:c r="B100" s="81"/>
      <x:c r="C100" s="81"/>
      <x:c r="D100" s="81"/>
      <x:c r="E100" s="81"/>
      <x:c r="F100" s="81"/>
      <x:c r="G100" s="81"/>
      <x:c r="H100" s="81"/>
      <x:c r="I100" s="81"/>
      <x:c r="J100" s="81"/>
      <x:c r="K100" s="81"/>
      <x:c r="L100" s="81"/>
      <x:c r="M100" s="81"/>
      <x:c r="N100" s="82"/>
      <x:c r="O100" s="82"/>
      <x:c r="P100" s="83" t="str">
        <x:f>IF(OR(N100="",O100=""),"",O100-N100)</x:f>
      </x:c>
      <x:c r="Q100" s="84"/>
      <x:c r="R100" s="85" t="str">
        <x:f>IF(Q100="","",TODAY()-Q100)</x:f>
      </x:c>
      <x:c r="S100" s="81"/>
      <x:c r="T100" s="81"/>
      <x:c r="U100" s="81"/>
      <x:c r="V100" s="84"/>
      <x:c r="W100" s="85" t="str">
        <x:f>IF(V100="","",V100-TODAY())</x:f>
      </x:c>
      <x:c r="X100" s="81"/>
      <x:c r="Y100" s="81"/>
      <x:c r="Z100" s="86" t="str">
        <x:f>IF(A100="","",IF(OR(H100="Passed",H100="Closed"),0,MAX(0,MIN(100,I100*7+J100*5+K100*3+L100*2+IF(M100="Verified",10,IF(M100="Partial",5,0))+IF(F100=1,5,IF(F100=2,2,0))-IF(R100&gt;21,10,IF(R100&gt;14,5,0))-IF(W100&lt;0,10,0)))))</x:f>
      </x:c>
      <x:c r="AA100" s="85" t="str">
        <x:f>IF(A100="","",IF(H100="Passed","PASSED",IF(H100="Closed","CLOSED",IF(Y100="Walk","RED",IF(OR(W100&lt;0,R100&gt;21),"RED",IF(OR(M100="Unverified",K100&lt;=2,L100&lt;=2,R100&gt;14),"AMBER","GREEN"))))))</x:f>
      </x:c>
      <x:c r="AB100" s="81"/>
      <x:c r="AC100" s="81"/>
      <x:c r="AD100" s="81"/>
      <x:c r="AE100" s="84"/>
      <x:c r="AF100" s="81"/>
    </x:row>
    <x:row r="101" ht="18" customHeight="1">
      <x:c r="A101" s="81"/>
      <x:c r="B101" s="81"/>
      <x:c r="C101" s="81"/>
      <x:c r="D101" s="81"/>
      <x:c r="E101" s="81"/>
      <x:c r="F101" s="81"/>
      <x:c r="G101" s="81"/>
      <x:c r="H101" s="81"/>
      <x:c r="I101" s="81"/>
      <x:c r="J101" s="81"/>
      <x:c r="K101" s="81"/>
      <x:c r="L101" s="81"/>
      <x:c r="M101" s="81"/>
      <x:c r="N101" s="82"/>
      <x:c r="O101" s="82"/>
      <x:c r="P101" s="83" t="str">
        <x:f>IF(OR(N101="",O101=""),"",O101-N101)</x:f>
      </x:c>
      <x:c r="Q101" s="84"/>
      <x:c r="R101" s="85" t="str">
        <x:f>IF(Q101="","",TODAY()-Q101)</x:f>
      </x:c>
      <x:c r="S101" s="81"/>
      <x:c r="T101" s="81"/>
      <x:c r="U101" s="81"/>
      <x:c r="V101" s="84"/>
      <x:c r="W101" s="85" t="str">
        <x:f>IF(V101="","",V101-TODAY())</x:f>
      </x:c>
      <x:c r="X101" s="81"/>
      <x:c r="Y101" s="81"/>
      <x:c r="Z101" s="86" t="str">
        <x:f>IF(A101="","",IF(OR(H101="Passed",H101="Closed"),0,MAX(0,MIN(100,I101*7+J101*5+K101*3+L101*2+IF(M101="Verified",10,IF(M101="Partial",5,0))+IF(F101=1,5,IF(F101=2,2,0))-IF(R101&gt;21,10,IF(R101&gt;14,5,0))-IF(W101&lt;0,10,0)))))</x:f>
      </x:c>
      <x:c r="AA101" s="85" t="str">
        <x:f>IF(A101="","",IF(H101="Passed","PASSED",IF(H101="Closed","CLOSED",IF(Y101="Walk","RED",IF(OR(W101&lt;0,R101&gt;21),"RED",IF(OR(M101="Unverified",K101&lt;=2,L101&lt;=2,R101&gt;14),"AMBER","GREEN"))))))</x:f>
      </x:c>
      <x:c r="AB101" s="81"/>
      <x:c r="AC101" s="81"/>
      <x:c r="AD101" s="81"/>
      <x:c r="AE101" s="84"/>
      <x:c r="AF101" s="81"/>
    </x:row>
    <x:row r="102" ht="18" customHeight="1">
      <x:c r="A102" s="81"/>
      <x:c r="B102" s="81"/>
      <x:c r="C102" s="81"/>
      <x:c r="D102" s="81"/>
      <x:c r="E102" s="81"/>
      <x:c r="F102" s="81"/>
      <x:c r="G102" s="81"/>
      <x:c r="H102" s="81"/>
      <x:c r="I102" s="81"/>
      <x:c r="J102" s="81"/>
      <x:c r="K102" s="81"/>
      <x:c r="L102" s="81"/>
      <x:c r="M102" s="81"/>
      <x:c r="N102" s="82"/>
      <x:c r="O102" s="82"/>
      <x:c r="P102" s="83" t="str">
        <x:f>IF(OR(N102="",O102=""),"",O102-N102)</x:f>
      </x:c>
      <x:c r="Q102" s="84"/>
      <x:c r="R102" s="85" t="str">
        <x:f>IF(Q102="","",TODAY()-Q102)</x:f>
      </x:c>
      <x:c r="S102" s="81"/>
      <x:c r="T102" s="81"/>
      <x:c r="U102" s="81"/>
      <x:c r="V102" s="84"/>
      <x:c r="W102" s="85" t="str">
        <x:f>IF(V102="","",V102-TODAY())</x:f>
      </x:c>
      <x:c r="X102" s="81"/>
      <x:c r="Y102" s="81"/>
      <x:c r="Z102" s="86" t="str">
        <x:f>IF(A102="","",IF(OR(H102="Passed",H102="Closed"),0,MAX(0,MIN(100,I102*7+J102*5+K102*3+L102*2+IF(M102="Verified",10,IF(M102="Partial",5,0))+IF(F102=1,5,IF(F102=2,2,0))-IF(R102&gt;21,10,IF(R102&gt;14,5,0))-IF(W102&lt;0,10,0)))))</x:f>
      </x:c>
      <x:c r="AA102" s="85" t="str">
        <x:f>IF(A102="","",IF(H102="Passed","PASSED",IF(H102="Closed","CLOSED",IF(Y102="Walk","RED",IF(OR(W102&lt;0,R102&gt;21),"RED",IF(OR(M102="Unverified",K102&lt;=2,L102&lt;=2,R102&gt;14),"AMBER","GREEN"))))))</x:f>
      </x:c>
      <x:c r="AB102" s="81"/>
      <x:c r="AC102" s="81"/>
      <x:c r="AD102" s="81"/>
      <x:c r="AE102" s="84"/>
      <x:c r="AF102" s="81"/>
    </x:row>
    <x:row r="103" ht="18" customHeight="1">
      <x:c r="A103" s="81"/>
      <x:c r="B103" s="81"/>
      <x:c r="C103" s="81"/>
      <x:c r="D103" s="81"/>
      <x:c r="E103" s="81"/>
      <x:c r="F103" s="81"/>
      <x:c r="G103" s="81"/>
      <x:c r="H103" s="81"/>
      <x:c r="I103" s="81"/>
      <x:c r="J103" s="81"/>
      <x:c r="K103" s="81"/>
      <x:c r="L103" s="81"/>
      <x:c r="M103" s="81"/>
      <x:c r="N103" s="82"/>
      <x:c r="O103" s="82"/>
      <x:c r="P103" s="83" t="str">
        <x:f>IF(OR(N103="",O103=""),"",O103-N103)</x:f>
      </x:c>
      <x:c r="Q103" s="84"/>
      <x:c r="R103" s="85" t="str">
        <x:f>IF(Q103="","",TODAY()-Q103)</x:f>
      </x:c>
      <x:c r="S103" s="81"/>
      <x:c r="T103" s="81"/>
      <x:c r="U103" s="81"/>
      <x:c r="V103" s="84"/>
      <x:c r="W103" s="85" t="str">
        <x:f>IF(V103="","",V103-TODAY())</x:f>
      </x:c>
      <x:c r="X103" s="81"/>
      <x:c r="Y103" s="81"/>
      <x:c r="Z103" s="86" t="str">
        <x:f>IF(A103="","",IF(OR(H103="Passed",H103="Closed"),0,MAX(0,MIN(100,I103*7+J103*5+K103*3+L103*2+IF(M103="Verified",10,IF(M103="Partial",5,0))+IF(F103=1,5,IF(F103=2,2,0))-IF(R103&gt;21,10,IF(R103&gt;14,5,0))-IF(W103&lt;0,10,0)))))</x:f>
      </x:c>
      <x:c r="AA103" s="85" t="str">
        <x:f>IF(A103="","",IF(H103="Passed","PASSED",IF(H103="Closed","CLOSED",IF(Y103="Walk","RED",IF(OR(W103&lt;0,R103&gt;21),"RED",IF(OR(M103="Unverified",K103&lt;=2,L103&lt;=2,R103&gt;14),"AMBER","GREEN"))))))</x:f>
      </x:c>
      <x:c r="AB103" s="81"/>
      <x:c r="AC103" s="81"/>
      <x:c r="AD103" s="81"/>
      <x:c r="AE103" s="84"/>
      <x:c r="AF103" s="81"/>
    </x:row>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AF1"/>
    <x:mergeCell ref="A2:AF2"/>
  </x:mergeCells>
  <x:conditionalFormatting sqref="AA4:AA103">
    <x:cfRule type="expression" dxfId="0" priority="1">
      <x:formula>AA4="RED"</x:formula>
    </x:cfRule>
    <x:cfRule type="expression" dxfId="1" priority="2">
      <x:formula>AA4="AMBER"</x:formula>
    </x:cfRule>
    <x:cfRule type="expression" dxfId="2" priority="3">
      <x:formula>AA4="GREEN"</x:formula>
    </x:cfRule>
  </x:conditionalFormatting>
  <x:conditionalFormatting sqref="W4:W103">
    <x:cfRule type="cellIs" dxfId="3" priority="4" operator="lessThan">
      <x:formula>0</x:formula>
    </x:cfRule>
  </x:conditionalFormatting>
  <x:conditionalFormatting sqref="P4:P103">
    <x:cfRule type="cellIs" dxfId="4" priority="5" operator="lessThan">
      <x:formula>0</x:formula>
    </x:cfRule>
  </x:conditionalFormatting>
  <x:conditionalFormatting sqref="Z4:Z103">
    <x:cfRule type="colorScale" priority="6">
      <x:colorScale>
        <x:cfvo type="min"/>
        <x:cfvo type="percentile" val="50"/>
        <x:cfvo type="max"/>
        <x:color rgb="FFF8696B"/>
        <x:color rgb="FFFFEB84"/>
        <x:color rgb="FF63BE7B"/>
      </x:colorScale>
    </x:cfRule>
  </x:conditionalFormatting>
  <x:conditionalFormatting sqref="M4:M103">
    <x:cfRule type="expression" dxfId="5" priority="7">
      <x:formula>M4="Verified"</x:formula>
    </x:cfRule>
  </x:conditionalFormatting>
  <x:conditionalFormatting sqref="Y4:Y103">
    <x:cfRule type="expression" dxfId="6" priority="8">
      <x:formula>Y4="Walk"</x:formula>
    </x:cfRule>
    <x:cfRule type="expression" dxfId="7" priority="9">
      <x:formula>Y4="Price"</x:formula>
    </x:cfRule>
    <x:cfRule type="expression" dxfId="8" priority="10">
      <x:formula>Y4="Protect"</x:formula>
    </x:cfRule>
  </x:conditionalFormatting>
  <x:dataValidations count="7">
    <x:dataValidation type="list" sqref="F4:F103">
      <x:formula1>"1,2,3"</x:formula1>
    </x:dataValidation>
    <x:dataValidation type="list" sqref="G4:G103">
      <x:formula1>"Identified,Screened,Contacted,Conversation,NDA,Materials,First Look,LOI,Diligence,Signing,Closed"</x:formula1>
    </x:dataValidation>
    <x:dataValidation type="list" sqref="H4:H103">
      <x:formula1>"Active,Hold,Passed,Closed"</x:formula1>
    </x:dataValidation>
    <x:dataValidation type="list" sqref="I4:L103">
      <x:formula1>"1,2,3,4,5"</x:formula1>
    </x:dataValidation>
    <x:dataValidation type="list" sqref="M4:M103">
      <x:formula1>"Unverified,Partial,Verified"</x:formula1>
    </x:dataValidation>
    <x:dataValidation type="list" sqref="Y4:Y103">
      <x:formula1>"Investigate,Price,Protect,Walk"</x:formula1>
    </x:dataValidation>
    <x:dataValidation type="list" sqref="AB4:AB103">
      <x:formula1>"Strategic Fit,Price,Seller Willingness,Control / Ownership,Timing,Diligence,Financing,Integration,Other"</x:formula1>
    </x:dataValidation>
  </x:dataValidations>
  <x:pageMargins left="0.7" right="0.7" top="0.75" bottom="0.75" header="0.3" footer="0.3"/>
  <x:tableParts count="1">
    <x:tablePart xmlns:r="http://schemas.openxmlformats.org/officeDocument/2006/relationships" r:id="R4c66778dff034f18"/>
  </x:tableParts>
</x:worksheet>
</file>

<file path=xl/worksheets/sheet3.xml><?xml version="1.0" encoding="utf-8"?>
<x:worksheet xmlns:x="http://schemas.openxmlformats.org/spreadsheetml/2006/main">
  <x:sheetFormatPr defaultRowHeight="15"/>
  <x:cols>
    <x:col min="1" max="1" width="12" hidden="0" customWidth="1"/>
    <x:col min="2" max="2" width="11" hidden="0" customWidth="1"/>
    <x:col min="3" max="3" width="34" hidden="0" customWidth="1"/>
    <x:col min="4" max="4" width="18" hidden="0" customWidth="1"/>
    <x:col min="5" max="5" width="34" hidden="0" customWidth="1"/>
    <x:col min="6" max="6" width="12" hidden="0" customWidth="1"/>
    <x:col min="7" max="7" width="12" hidden="0" customWidth="1"/>
    <x:col min="8" max="8" width="15" hidden="0" customWidth="1"/>
    <x:col min="9" max="9" width="13" hidden="0" customWidth="1"/>
    <x:col min="10" max="10" width="28" hidden="0" customWidth="1"/>
    <x:col min="11" max="11" width="13" hidden="0" customWidth="1"/>
    <x:col min="12" max="12" width="14" hidden="0" customWidth="1"/>
    <x:col min="13" max="13" width="34" hidden="0" customWidth="1"/>
    <x:col min="14" max="14" width="28" hidden="0" customWidth="1"/>
  </x:cols>
  <x:sheetData>
    <x:row r="1" ht="28" customHeight="1">
      <x:c r="A1" s="5" t="str">
        <x:v>Evidence Register — claims before conclusions</x:v>
      </x:c>
      <x:c r="B1" s="5"/>
      <x:c r="C1" s="5"/>
      <x:c r="D1" s="5"/>
      <x:c r="E1" s="5"/>
      <x:c r="F1" s="5"/>
      <x:c r="G1" s="5"/>
      <x:c r="H1" s="5"/>
      <x:c r="I1" s="5"/>
      <x:c r="J1" s="5"/>
      <x:c r="K1" s="5"/>
      <x:c r="L1" s="5"/>
      <x:c r="M1" s="5"/>
      <x:c r="N1" s="5"/>
    </x:row>
    <x:row r="2" ht="18" customHeight="1">
      <x:c r="A2" s="12" t="str">
        <x:v>Use one row per material claim or unresolved question. “Verified” describes the reviewed evidence, not whether the answer is favorable.</x:v>
      </x:c>
      <x:c r="B2" s="12"/>
      <x:c r="C2" s="12"/>
      <x:c r="D2" s="12"/>
      <x:c r="E2" s="12"/>
      <x:c r="F2" s="12"/>
      <x:c r="G2" s="12"/>
      <x:c r="H2" s="12"/>
      <x:c r="I2" s="12"/>
      <x:c r="J2" s="12"/>
      <x:c r="K2" s="12"/>
      <x:c r="L2" s="12"/>
      <x:c r="M2" s="12"/>
      <x:c r="N2" s="12"/>
    </x:row>
    <x:row r="3" ht="18" customHeight="1">
      <x:c r="A3" s="28" t="str">
        <x:v>Evidence ID</x:v>
      </x:c>
      <x:c r="B3" s="28" t="str">
        <x:v>Target ID</x:v>
      </x:c>
      <x:c r="C3" s="28" t="str">
        <x:v>Claim / Question</x:v>
      </x:c>
      <x:c r="D3" s="28" t="str">
        <x:v>Evidence Type</x:v>
      </x:c>
      <x:c r="E3" s="28" t="str">
        <x:v>Source / URL / Document</x:v>
      </x:c>
      <x:c r="F3" s="28" t="str">
        <x:v>Source Date</x:v>
      </x:c>
      <x:c r="G3" s="28" t="str">
        <x:v>Review Date</x:v>
      </x:c>
      <x:c r="H3" s="28" t="str">
        <x:v>Evidence Quality</x:v>
      </x:c>
      <x:c r="I3" s="28" t="str">
        <x:v>Direction</x:v>
      </x:c>
      <x:c r="J3" s="28" t="str">
        <x:v>Decision Impact</x:v>
      </x:c>
      <x:c r="K3" s="28" t="str">
        <x:v>Consequence</x:v>
      </x:c>
      <x:c r="L3" s="28" t="str">
        <x:v>Owner</x:v>
      </x:c>
      <x:c r="M3" s="28" t="str">
        <x:v>Next Evidence Needed</x:v>
      </x:c>
      <x:c r="N3" s="28" t="str">
        <x:v>Notes</x:v>
      </x:c>
    </x:row>
    <x:row r="4" ht="18" customHeight="1">
      <x:c r="A4" s="68"/>
      <x:c r="B4" s="68"/>
      <x:c r="C4" s="68"/>
      <x:c r="D4" s="68"/>
      <x:c r="E4" s="68"/>
      <x:c r="F4" s="71"/>
      <x:c r="G4" s="71"/>
      <x:c r="H4" s="68"/>
      <x:c r="I4" s="68"/>
      <x:c r="J4" s="68"/>
      <x:c r="K4" s="68"/>
      <x:c r="L4" s="68"/>
      <x:c r="M4" s="68"/>
      <x:c r="N4" s="68"/>
    </x:row>
    <x:row r="5" ht="18" customHeight="1">
      <x:c r="A5" s="68"/>
      <x:c r="B5" s="68"/>
      <x:c r="C5" s="68"/>
      <x:c r="D5" s="68"/>
      <x:c r="E5" s="68"/>
      <x:c r="F5" s="71"/>
      <x:c r="G5" s="71"/>
      <x:c r="H5" s="68"/>
      <x:c r="I5" s="68"/>
      <x:c r="J5" s="68"/>
      <x:c r="K5" s="68"/>
      <x:c r="L5" s="68"/>
      <x:c r="M5" s="68"/>
      <x:c r="N5" s="68"/>
    </x:row>
    <x:row r="6" ht="18" customHeight="1">
      <x:c r="A6" s="68"/>
      <x:c r="B6" s="68"/>
      <x:c r="C6" s="68"/>
      <x:c r="D6" s="68"/>
      <x:c r="E6" s="68"/>
      <x:c r="F6" s="71"/>
      <x:c r="G6" s="71"/>
      <x:c r="H6" s="68"/>
      <x:c r="I6" s="68"/>
      <x:c r="J6" s="68"/>
      <x:c r="K6" s="68"/>
      <x:c r="L6" s="68"/>
      <x:c r="M6" s="68"/>
      <x:c r="N6" s="68"/>
    </x:row>
    <x:row r="7" ht="18" customHeight="1">
      <x:c r="A7" s="68"/>
      <x:c r="B7" s="68"/>
      <x:c r="C7" s="68"/>
      <x:c r="D7" s="68"/>
      <x:c r="E7" s="68"/>
      <x:c r="F7" s="71"/>
      <x:c r="G7" s="71"/>
      <x:c r="H7" s="68"/>
      <x:c r="I7" s="68"/>
      <x:c r="J7" s="68"/>
      <x:c r="K7" s="68"/>
      <x:c r="L7" s="68"/>
      <x:c r="M7" s="68"/>
      <x:c r="N7" s="68"/>
    </x:row>
    <x:row r="8" ht="18" customHeight="1">
      <x:c r="A8" s="68"/>
      <x:c r="B8" s="68"/>
      <x:c r="C8" s="68"/>
      <x:c r="D8" s="68"/>
      <x:c r="E8" s="68"/>
      <x:c r="F8" s="71"/>
      <x:c r="G8" s="71"/>
      <x:c r="H8" s="68"/>
      <x:c r="I8" s="68"/>
      <x:c r="J8" s="68"/>
      <x:c r="K8" s="68"/>
      <x:c r="L8" s="68"/>
      <x:c r="M8" s="68"/>
      <x:c r="N8" s="68"/>
    </x:row>
    <x:row r="9" ht="18" customHeight="1">
      <x:c r="A9" s="68"/>
      <x:c r="B9" s="68"/>
      <x:c r="C9" s="68"/>
      <x:c r="D9" s="68"/>
      <x:c r="E9" s="68"/>
      <x:c r="F9" s="71"/>
      <x:c r="G9" s="71"/>
      <x:c r="H9" s="68"/>
      <x:c r="I9" s="68"/>
      <x:c r="J9" s="68"/>
      <x:c r="K9" s="68"/>
      <x:c r="L9" s="68"/>
      <x:c r="M9" s="68"/>
      <x:c r="N9" s="68"/>
    </x:row>
    <x:row r="10" ht="18" customHeight="1">
      <x:c r="A10" s="68"/>
      <x:c r="B10" s="68"/>
      <x:c r="C10" s="68"/>
      <x:c r="D10" s="68"/>
      <x:c r="E10" s="68"/>
      <x:c r="F10" s="71"/>
      <x:c r="G10" s="71"/>
      <x:c r="H10" s="68"/>
      <x:c r="I10" s="68"/>
      <x:c r="J10" s="68"/>
      <x:c r="K10" s="68"/>
      <x:c r="L10" s="68"/>
      <x:c r="M10" s="68"/>
      <x:c r="N10" s="68"/>
    </x:row>
    <x:row r="11" ht="18" customHeight="1">
      <x:c r="A11" s="68"/>
      <x:c r="B11" s="68"/>
      <x:c r="C11" s="68"/>
      <x:c r="D11" s="68"/>
      <x:c r="E11" s="68"/>
      <x:c r="F11" s="71"/>
      <x:c r="G11" s="71"/>
      <x:c r="H11" s="68"/>
      <x:c r="I11" s="68"/>
      <x:c r="J11" s="68"/>
      <x:c r="K11" s="68"/>
      <x:c r="L11" s="68"/>
      <x:c r="M11" s="68"/>
      <x:c r="N11" s="68"/>
    </x:row>
    <x:row r="12" ht="18" customHeight="1">
      <x:c r="A12" s="68"/>
      <x:c r="B12" s="68"/>
      <x:c r="C12" s="68"/>
      <x:c r="D12" s="68"/>
      <x:c r="E12" s="68"/>
      <x:c r="F12" s="71"/>
      <x:c r="G12" s="71"/>
      <x:c r="H12" s="68"/>
      <x:c r="I12" s="68"/>
      <x:c r="J12" s="68"/>
      <x:c r="K12" s="68"/>
      <x:c r="L12" s="68"/>
      <x:c r="M12" s="68"/>
      <x:c r="N12" s="68"/>
    </x:row>
    <x:row r="13" ht="18" customHeight="1">
      <x:c r="A13" s="68"/>
      <x:c r="B13" s="68"/>
      <x:c r="C13" s="68"/>
      <x:c r="D13" s="68"/>
      <x:c r="E13" s="68"/>
      <x:c r="F13" s="71"/>
      <x:c r="G13" s="71"/>
      <x:c r="H13" s="68"/>
      <x:c r="I13" s="68"/>
      <x:c r="J13" s="68"/>
      <x:c r="K13" s="68"/>
      <x:c r="L13" s="68"/>
      <x:c r="M13" s="68"/>
      <x:c r="N13" s="68"/>
    </x:row>
    <x:row r="14" ht="18" customHeight="1">
      <x:c r="A14" s="68"/>
      <x:c r="B14" s="68"/>
      <x:c r="C14" s="68"/>
      <x:c r="D14" s="68"/>
      <x:c r="E14" s="68"/>
      <x:c r="F14" s="71"/>
      <x:c r="G14" s="71"/>
      <x:c r="H14" s="68"/>
      <x:c r="I14" s="68"/>
      <x:c r="J14" s="68"/>
      <x:c r="K14" s="68"/>
      <x:c r="L14" s="68"/>
      <x:c r="M14" s="68"/>
      <x:c r="N14" s="68"/>
    </x:row>
    <x:row r="15" ht="18" customHeight="1">
      <x:c r="A15" s="68"/>
      <x:c r="B15" s="68"/>
      <x:c r="C15" s="68"/>
      <x:c r="D15" s="68"/>
      <x:c r="E15" s="68"/>
      <x:c r="F15" s="71"/>
      <x:c r="G15" s="71"/>
      <x:c r="H15" s="68"/>
      <x:c r="I15" s="68"/>
      <x:c r="J15" s="68"/>
      <x:c r="K15" s="68"/>
      <x:c r="L15" s="68"/>
      <x:c r="M15" s="68"/>
      <x:c r="N15" s="68"/>
    </x:row>
    <x:row r="16" ht="18" customHeight="1">
      <x:c r="A16" s="68"/>
      <x:c r="B16" s="68"/>
      <x:c r="C16" s="68"/>
      <x:c r="D16" s="68"/>
      <x:c r="E16" s="68"/>
      <x:c r="F16" s="71"/>
      <x:c r="G16" s="71"/>
      <x:c r="H16" s="68"/>
      <x:c r="I16" s="68"/>
      <x:c r="J16" s="68"/>
      <x:c r="K16" s="68"/>
      <x:c r="L16" s="68"/>
      <x:c r="M16" s="68"/>
      <x:c r="N16" s="68"/>
    </x:row>
    <x:row r="17" ht="18" customHeight="1">
      <x:c r="A17" s="68"/>
      <x:c r="B17" s="68"/>
      <x:c r="C17" s="68"/>
      <x:c r="D17" s="68"/>
      <x:c r="E17" s="68"/>
      <x:c r="F17" s="71"/>
      <x:c r="G17" s="71"/>
      <x:c r="H17" s="68"/>
      <x:c r="I17" s="68"/>
      <x:c r="J17" s="68"/>
      <x:c r="K17" s="68"/>
      <x:c r="L17" s="68"/>
      <x:c r="M17" s="68"/>
      <x:c r="N17" s="68"/>
    </x:row>
    <x:row r="18" ht="18" customHeight="1">
      <x:c r="A18" s="68"/>
      <x:c r="B18" s="68"/>
      <x:c r="C18" s="68"/>
      <x:c r="D18" s="68"/>
      <x:c r="E18" s="68"/>
      <x:c r="F18" s="71"/>
      <x:c r="G18" s="71"/>
      <x:c r="H18" s="68"/>
      <x:c r="I18" s="68"/>
      <x:c r="J18" s="68"/>
      <x:c r="K18" s="68"/>
      <x:c r="L18" s="68"/>
      <x:c r="M18" s="68"/>
      <x:c r="N18" s="68"/>
    </x:row>
    <x:row r="19" ht="18" customHeight="1">
      <x:c r="A19" s="68"/>
      <x:c r="B19" s="68"/>
      <x:c r="C19" s="68"/>
      <x:c r="D19" s="68"/>
      <x:c r="E19" s="68"/>
      <x:c r="F19" s="71"/>
      <x:c r="G19" s="71"/>
      <x:c r="H19" s="68"/>
      <x:c r="I19" s="68"/>
      <x:c r="J19" s="68"/>
      <x:c r="K19" s="68"/>
      <x:c r="L19" s="68"/>
      <x:c r="M19" s="68"/>
      <x:c r="N19" s="68"/>
    </x:row>
    <x:row r="20" ht="18" customHeight="1">
      <x:c r="A20" s="68"/>
      <x:c r="B20" s="68"/>
      <x:c r="C20" s="68"/>
      <x:c r="D20" s="68"/>
      <x:c r="E20" s="68"/>
      <x:c r="F20" s="71"/>
      <x:c r="G20" s="71"/>
      <x:c r="H20" s="68"/>
      <x:c r="I20" s="68"/>
      <x:c r="J20" s="68"/>
      <x:c r="K20" s="68"/>
      <x:c r="L20" s="68"/>
      <x:c r="M20" s="68"/>
      <x:c r="N20" s="68"/>
    </x:row>
    <x:row r="21" ht="18" customHeight="1">
      <x:c r="A21" s="68"/>
      <x:c r="B21" s="68"/>
      <x:c r="C21" s="68"/>
      <x:c r="D21" s="68"/>
      <x:c r="E21" s="68"/>
      <x:c r="F21" s="71"/>
      <x:c r="G21" s="71"/>
      <x:c r="H21" s="68"/>
      <x:c r="I21" s="68"/>
      <x:c r="J21" s="68"/>
      <x:c r="K21" s="68"/>
      <x:c r="L21" s="68"/>
      <x:c r="M21" s="68"/>
      <x:c r="N21" s="68"/>
    </x:row>
    <x:row r="22" ht="18" customHeight="1">
      <x:c r="A22" s="68"/>
      <x:c r="B22" s="68"/>
      <x:c r="C22" s="68"/>
      <x:c r="D22" s="68"/>
      <x:c r="E22" s="68"/>
      <x:c r="F22" s="71"/>
      <x:c r="G22" s="71"/>
      <x:c r="H22" s="68"/>
      <x:c r="I22" s="68"/>
      <x:c r="J22" s="68"/>
      <x:c r="K22" s="68"/>
      <x:c r="L22" s="68"/>
      <x:c r="M22" s="68"/>
      <x:c r="N22" s="68"/>
    </x:row>
    <x:row r="23" ht="18" customHeight="1">
      <x:c r="A23" s="68"/>
      <x:c r="B23" s="68"/>
      <x:c r="C23" s="68"/>
      <x:c r="D23" s="68"/>
      <x:c r="E23" s="68"/>
      <x:c r="F23" s="71"/>
      <x:c r="G23" s="71"/>
      <x:c r="H23" s="68"/>
      <x:c r="I23" s="68"/>
      <x:c r="J23" s="68"/>
      <x:c r="K23" s="68"/>
      <x:c r="L23" s="68"/>
      <x:c r="M23" s="68"/>
      <x:c r="N23" s="68"/>
    </x:row>
    <x:row r="24" ht="18" customHeight="1">
      <x:c r="A24" s="68"/>
      <x:c r="B24" s="68"/>
      <x:c r="C24" s="68"/>
      <x:c r="D24" s="68"/>
      <x:c r="E24" s="68"/>
      <x:c r="F24" s="71"/>
      <x:c r="G24" s="71"/>
      <x:c r="H24" s="68"/>
      <x:c r="I24" s="68"/>
      <x:c r="J24" s="68"/>
      <x:c r="K24" s="68"/>
      <x:c r="L24" s="68"/>
      <x:c r="M24" s="68"/>
      <x:c r="N24" s="68"/>
    </x:row>
    <x:row r="25" ht="18" customHeight="1">
      <x:c r="A25" s="68"/>
      <x:c r="B25" s="68"/>
      <x:c r="C25" s="68"/>
      <x:c r="D25" s="68"/>
      <x:c r="E25" s="68"/>
      <x:c r="F25" s="71"/>
      <x:c r="G25" s="71"/>
      <x:c r="H25" s="68"/>
      <x:c r="I25" s="68"/>
      <x:c r="J25" s="68"/>
      <x:c r="K25" s="68"/>
      <x:c r="L25" s="68"/>
      <x:c r="M25" s="68"/>
      <x:c r="N25" s="68"/>
    </x:row>
    <x:row r="26" ht="18" customHeight="1">
      <x:c r="A26" s="68"/>
      <x:c r="B26" s="68"/>
      <x:c r="C26" s="68"/>
      <x:c r="D26" s="68"/>
      <x:c r="E26" s="68"/>
      <x:c r="F26" s="71"/>
      <x:c r="G26" s="71"/>
      <x:c r="H26" s="68"/>
      <x:c r="I26" s="68"/>
      <x:c r="J26" s="68"/>
      <x:c r="K26" s="68"/>
      <x:c r="L26" s="68"/>
      <x:c r="M26" s="68"/>
      <x:c r="N26" s="68"/>
    </x:row>
    <x:row r="27" ht="18" customHeight="1">
      <x:c r="A27" s="68"/>
      <x:c r="B27" s="68"/>
      <x:c r="C27" s="68"/>
      <x:c r="D27" s="68"/>
      <x:c r="E27" s="68"/>
      <x:c r="F27" s="71"/>
      <x:c r="G27" s="71"/>
      <x:c r="H27" s="68"/>
      <x:c r="I27" s="68"/>
      <x:c r="J27" s="68"/>
      <x:c r="K27" s="68"/>
      <x:c r="L27" s="68"/>
      <x:c r="M27" s="68"/>
      <x:c r="N27" s="68"/>
    </x:row>
    <x:row r="28" ht="18" customHeight="1">
      <x:c r="A28" s="68"/>
      <x:c r="B28" s="68"/>
      <x:c r="C28" s="68"/>
      <x:c r="D28" s="68"/>
      <x:c r="E28" s="68"/>
      <x:c r="F28" s="71"/>
      <x:c r="G28" s="71"/>
      <x:c r="H28" s="68"/>
      <x:c r="I28" s="68"/>
      <x:c r="J28" s="68"/>
      <x:c r="K28" s="68"/>
      <x:c r="L28" s="68"/>
      <x:c r="M28" s="68"/>
      <x:c r="N28" s="68"/>
    </x:row>
    <x:row r="29" ht="18" customHeight="1">
      <x:c r="A29" s="68"/>
      <x:c r="B29" s="68"/>
      <x:c r="C29" s="68"/>
      <x:c r="D29" s="68"/>
      <x:c r="E29" s="68"/>
      <x:c r="F29" s="71"/>
      <x:c r="G29" s="71"/>
      <x:c r="H29" s="68"/>
      <x:c r="I29" s="68"/>
      <x:c r="J29" s="68"/>
      <x:c r="K29" s="68"/>
      <x:c r="L29" s="68"/>
      <x:c r="M29" s="68"/>
      <x:c r="N29" s="68"/>
    </x:row>
    <x:row r="30" ht="18" customHeight="1">
      <x:c r="A30" s="68"/>
      <x:c r="B30" s="68"/>
      <x:c r="C30" s="68"/>
      <x:c r="D30" s="68"/>
      <x:c r="E30" s="68"/>
      <x:c r="F30" s="71"/>
      <x:c r="G30" s="71"/>
      <x:c r="H30" s="68"/>
      <x:c r="I30" s="68"/>
      <x:c r="J30" s="68"/>
      <x:c r="K30" s="68"/>
      <x:c r="L30" s="68"/>
      <x:c r="M30" s="68"/>
      <x:c r="N30" s="68"/>
    </x:row>
    <x:row r="31" ht="18" customHeight="1">
      <x:c r="A31" s="68"/>
      <x:c r="B31" s="68"/>
      <x:c r="C31" s="68"/>
      <x:c r="D31" s="68"/>
      <x:c r="E31" s="68"/>
      <x:c r="F31" s="71"/>
      <x:c r="G31" s="71"/>
      <x:c r="H31" s="68"/>
      <x:c r="I31" s="68"/>
      <x:c r="J31" s="68"/>
      <x:c r="K31" s="68"/>
      <x:c r="L31" s="68"/>
      <x:c r="M31" s="68"/>
      <x:c r="N31" s="68"/>
    </x:row>
    <x:row r="32" ht="18" customHeight="1">
      <x:c r="A32" s="68"/>
      <x:c r="B32" s="68"/>
      <x:c r="C32" s="68"/>
      <x:c r="D32" s="68"/>
      <x:c r="E32" s="68"/>
      <x:c r="F32" s="71"/>
      <x:c r="G32" s="71"/>
      <x:c r="H32" s="68"/>
      <x:c r="I32" s="68"/>
      <x:c r="J32" s="68"/>
      <x:c r="K32" s="68"/>
      <x:c r="L32" s="68"/>
      <x:c r="M32" s="68"/>
      <x:c r="N32" s="68"/>
    </x:row>
    <x:row r="33" ht="18" customHeight="1">
      <x:c r="A33" s="68"/>
      <x:c r="B33" s="68"/>
      <x:c r="C33" s="68"/>
      <x:c r="D33" s="68"/>
      <x:c r="E33" s="68"/>
      <x:c r="F33" s="71"/>
      <x:c r="G33" s="71"/>
      <x:c r="H33" s="68"/>
      <x:c r="I33" s="68"/>
      <x:c r="J33" s="68"/>
      <x:c r="K33" s="68"/>
      <x:c r="L33" s="68"/>
      <x:c r="M33" s="68"/>
      <x:c r="N33" s="68"/>
    </x:row>
    <x:row r="34" ht="18" customHeight="1">
      <x:c r="A34" s="68"/>
      <x:c r="B34" s="68"/>
      <x:c r="C34" s="68"/>
      <x:c r="D34" s="68"/>
      <x:c r="E34" s="68"/>
      <x:c r="F34" s="71"/>
      <x:c r="G34" s="71"/>
      <x:c r="H34" s="68"/>
      <x:c r="I34" s="68"/>
      <x:c r="J34" s="68"/>
      <x:c r="K34" s="68"/>
      <x:c r="L34" s="68"/>
      <x:c r="M34" s="68"/>
      <x:c r="N34" s="68"/>
    </x:row>
    <x:row r="35" ht="18" customHeight="1">
      <x:c r="A35" s="68"/>
      <x:c r="B35" s="68"/>
      <x:c r="C35" s="68"/>
      <x:c r="D35" s="68"/>
      <x:c r="E35" s="68"/>
      <x:c r="F35" s="71"/>
      <x:c r="G35" s="71"/>
      <x:c r="H35" s="68"/>
      <x:c r="I35" s="68"/>
      <x:c r="J35" s="68"/>
      <x:c r="K35" s="68"/>
      <x:c r="L35" s="68"/>
      <x:c r="M35" s="68"/>
      <x:c r="N35" s="68"/>
    </x:row>
    <x:row r="36" ht="18" customHeight="1">
      <x:c r="A36" s="68"/>
      <x:c r="B36" s="68"/>
      <x:c r="C36" s="68"/>
      <x:c r="D36" s="68"/>
      <x:c r="E36" s="68"/>
      <x:c r="F36" s="71"/>
      <x:c r="G36" s="71"/>
      <x:c r="H36" s="68"/>
      <x:c r="I36" s="68"/>
      <x:c r="J36" s="68"/>
      <x:c r="K36" s="68"/>
      <x:c r="L36" s="68"/>
      <x:c r="M36" s="68"/>
      <x:c r="N36" s="68"/>
    </x:row>
    <x:row r="37" ht="18" customHeight="1">
      <x:c r="A37" s="68"/>
      <x:c r="B37" s="68"/>
      <x:c r="C37" s="68"/>
      <x:c r="D37" s="68"/>
      <x:c r="E37" s="68"/>
      <x:c r="F37" s="71"/>
      <x:c r="G37" s="71"/>
      <x:c r="H37" s="68"/>
      <x:c r="I37" s="68"/>
      <x:c r="J37" s="68"/>
      <x:c r="K37" s="68"/>
      <x:c r="L37" s="68"/>
      <x:c r="M37" s="68"/>
      <x:c r="N37" s="68"/>
    </x:row>
    <x:row r="38" ht="18" customHeight="1">
      <x:c r="A38" s="68"/>
      <x:c r="B38" s="68"/>
      <x:c r="C38" s="68"/>
      <x:c r="D38" s="68"/>
      <x:c r="E38" s="68"/>
      <x:c r="F38" s="71"/>
      <x:c r="G38" s="71"/>
      <x:c r="H38" s="68"/>
      <x:c r="I38" s="68"/>
      <x:c r="J38" s="68"/>
      <x:c r="K38" s="68"/>
      <x:c r="L38" s="68"/>
      <x:c r="M38" s="68"/>
      <x:c r="N38" s="68"/>
    </x:row>
    <x:row r="39" ht="18" customHeight="1">
      <x:c r="A39" s="68"/>
      <x:c r="B39" s="68"/>
      <x:c r="C39" s="68"/>
      <x:c r="D39" s="68"/>
      <x:c r="E39" s="68"/>
      <x:c r="F39" s="71"/>
      <x:c r="G39" s="71"/>
      <x:c r="H39" s="68"/>
      <x:c r="I39" s="68"/>
      <x:c r="J39" s="68"/>
      <x:c r="K39" s="68"/>
      <x:c r="L39" s="68"/>
      <x:c r="M39" s="68"/>
      <x:c r="N39" s="68"/>
    </x:row>
    <x:row r="40" ht="18" customHeight="1">
      <x:c r="A40" s="68"/>
      <x:c r="B40" s="68"/>
      <x:c r="C40" s="68"/>
      <x:c r="D40" s="68"/>
      <x:c r="E40" s="68"/>
      <x:c r="F40" s="71"/>
      <x:c r="G40" s="71"/>
      <x:c r="H40" s="68"/>
      <x:c r="I40" s="68"/>
      <x:c r="J40" s="68"/>
      <x:c r="K40" s="68"/>
      <x:c r="L40" s="68"/>
      <x:c r="M40" s="68"/>
      <x:c r="N40" s="68"/>
    </x:row>
    <x:row r="41" ht="18" customHeight="1">
      <x:c r="A41" s="68"/>
      <x:c r="B41" s="68"/>
      <x:c r="C41" s="68"/>
      <x:c r="D41" s="68"/>
      <x:c r="E41" s="68"/>
      <x:c r="F41" s="71"/>
      <x:c r="G41" s="71"/>
      <x:c r="H41" s="68"/>
      <x:c r="I41" s="68"/>
      <x:c r="J41" s="68"/>
      <x:c r="K41" s="68"/>
      <x:c r="L41" s="68"/>
      <x:c r="M41" s="68"/>
      <x:c r="N41" s="68"/>
    </x:row>
    <x:row r="42" ht="18" customHeight="1">
      <x:c r="A42" s="68"/>
      <x:c r="B42" s="68"/>
      <x:c r="C42" s="68"/>
      <x:c r="D42" s="68"/>
      <x:c r="E42" s="68"/>
      <x:c r="F42" s="71"/>
      <x:c r="G42" s="71"/>
      <x:c r="H42" s="68"/>
      <x:c r="I42" s="68"/>
      <x:c r="J42" s="68"/>
      <x:c r="K42" s="68"/>
      <x:c r="L42" s="68"/>
      <x:c r="M42" s="68"/>
      <x:c r="N42" s="68"/>
    </x:row>
    <x:row r="43" ht="18" customHeight="1">
      <x:c r="A43" s="68"/>
      <x:c r="B43" s="68"/>
      <x:c r="C43" s="68"/>
      <x:c r="D43" s="68"/>
      <x:c r="E43" s="68"/>
      <x:c r="F43" s="71"/>
      <x:c r="G43" s="71"/>
      <x:c r="H43" s="68"/>
      <x:c r="I43" s="68"/>
      <x:c r="J43" s="68"/>
      <x:c r="K43" s="68"/>
      <x:c r="L43" s="68"/>
      <x:c r="M43" s="68"/>
      <x:c r="N43" s="68"/>
    </x:row>
    <x:row r="44" ht="18" customHeight="1">
      <x:c r="A44" s="68"/>
      <x:c r="B44" s="68"/>
      <x:c r="C44" s="68"/>
      <x:c r="D44" s="68"/>
      <x:c r="E44" s="68"/>
      <x:c r="F44" s="71"/>
      <x:c r="G44" s="71"/>
      <x:c r="H44" s="68"/>
      <x:c r="I44" s="68"/>
      <x:c r="J44" s="68"/>
      <x:c r="K44" s="68"/>
      <x:c r="L44" s="68"/>
      <x:c r="M44" s="68"/>
      <x:c r="N44" s="68"/>
    </x:row>
    <x:row r="45" ht="18" customHeight="1">
      <x:c r="A45" s="68"/>
      <x:c r="B45" s="68"/>
      <x:c r="C45" s="68"/>
      <x:c r="D45" s="68"/>
      <x:c r="E45" s="68"/>
      <x:c r="F45" s="71"/>
      <x:c r="G45" s="71"/>
      <x:c r="H45" s="68"/>
      <x:c r="I45" s="68"/>
      <x:c r="J45" s="68"/>
      <x:c r="K45" s="68"/>
      <x:c r="L45" s="68"/>
      <x:c r="M45" s="68"/>
      <x:c r="N45" s="68"/>
    </x:row>
    <x:row r="46" ht="18" customHeight="1">
      <x:c r="A46" s="68"/>
      <x:c r="B46" s="68"/>
      <x:c r="C46" s="68"/>
      <x:c r="D46" s="68"/>
      <x:c r="E46" s="68"/>
      <x:c r="F46" s="71"/>
      <x:c r="G46" s="71"/>
      <x:c r="H46" s="68"/>
      <x:c r="I46" s="68"/>
      <x:c r="J46" s="68"/>
      <x:c r="K46" s="68"/>
      <x:c r="L46" s="68"/>
      <x:c r="M46" s="68"/>
      <x:c r="N46" s="68"/>
    </x:row>
    <x:row r="47" ht="18" customHeight="1">
      <x:c r="A47" s="68"/>
      <x:c r="B47" s="68"/>
      <x:c r="C47" s="68"/>
      <x:c r="D47" s="68"/>
      <x:c r="E47" s="68"/>
      <x:c r="F47" s="71"/>
      <x:c r="G47" s="71"/>
      <x:c r="H47" s="68"/>
      <x:c r="I47" s="68"/>
      <x:c r="J47" s="68"/>
      <x:c r="K47" s="68"/>
      <x:c r="L47" s="68"/>
      <x:c r="M47" s="68"/>
      <x:c r="N47" s="68"/>
    </x:row>
    <x:row r="48" ht="18" customHeight="1">
      <x:c r="A48" s="68"/>
      <x:c r="B48" s="68"/>
      <x:c r="C48" s="68"/>
      <x:c r="D48" s="68"/>
      <x:c r="E48" s="68"/>
      <x:c r="F48" s="71"/>
      <x:c r="G48" s="71"/>
      <x:c r="H48" s="68"/>
      <x:c r="I48" s="68"/>
      <x:c r="J48" s="68"/>
      <x:c r="K48" s="68"/>
      <x:c r="L48" s="68"/>
      <x:c r="M48" s="68"/>
      <x:c r="N48" s="68"/>
    </x:row>
    <x:row r="49" ht="18" customHeight="1">
      <x:c r="A49" s="68"/>
      <x:c r="B49" s="68"/>
      <x:c r="C49" s="68"/>
      <x:c r="D49" s="68"/>
      <x:c r="E49" s="68"/>
      <x:c r="F49" s="71"/>
      <x:c r="G49" s="71"/>
      <x:c r="H49" s="68"/>
      <x:c r="I49" s="68"/>
      <x:c r="J49" s="68"/>
      <x:c r="K49" s="68"/>
      <x:c r="L49" s="68"/>
      <x:c r="M49" s="68"/>
      <x:c r="N49" s="68"/>
    </x:row>
    <x:row r="50" ht="18" customHeight="1">
      <x:c r="A50" s="68"/>
      <x:c r="B50" s="68"/>
      <x:c r="C50" s="68"/>
      <x:c r="D50" s="68"/>
      <x:c r="E50" s="68"/>
      <x:c r="F50" s="71"/>
      <x:c r="G50" s="71"/>
      <x:c r="H50" s="68"/>
      <x:c r="I50" s="68"/>
      <x:c r="J50" s="68"/>
      <x:c r="K50" s="68"/>
      <x:c r="L50" s="68"/>
      <x:c r="M50" s="68"/>
      <x:c r="N50" s="68"/>
    </x:row>
    <x:row r="51" ht="18" customHeight="1">
      <x:c r="A51" s="68"/>
      <x:c r="B51" s="68"/>
      <x:c r="C51" s="68"/>
      <x:c r="D51" s="68"/>
      <x:c r="E51" s="68"/>
      <x:c r="F51" s="71"/>
      <x:c r="G51" s="71"/>
      <x:c r="H51" s="68"/>
      <x:c r="I51" s="68"/>
      <x:c r="J51" s="68"/>
      <x:c r="K51" s="68"/>
      <x:c r="L51" s="68"/>
      <x:c r="M51" s="68"/>
      <x:c r="N51" s="68"/>
    </x:row>
    <x:row r="52" ht="18" customHeight="1">
      <x:c r="A52" s="68"/>
      <x:c r="B52" s="68"/>
      <x:c r="C52" s="68"/>
      <x:c r="D52" s="68"/>
      <x:c r="E52" s="68"/>
      <x:c r="F52" s="71"/>
      <x:c r="G52" s="71"/>
      <x:c r="H52" s="68"/>
      <x:c r="I52" s="68"/>
      <x:c r="J52" s="68"/>
      <x:c r="K52" s="68"/>
      <x:c r="L52" s="68"/>
      <x:c r="M52" s="68"/>
      <x:c r="N52" s="68"/>
    </x:row>
    <x:row r="53" ht="18" customHeight="1">
      <x:c r="A53" s="68"/>
      <x:c r="B53" s="68"/>
      <x:c r="C53" s="68"/>
      <x:c r="D53" s="68"/>
      <x:c r="E53" s="68"/>
      <x:c r="F53" s="71"/>
      <x:c r="G53" s="71"/>
      <x:c r="H53" s="68"/>
      <x:c r="I53" s="68"/>
      <x:c r="J53" s="68"/>
      <x:c r="K53" s="68"/>
      <x:c r="L53" s="68"/>
      <x:c r="M53" s="68"/>
      <x:c r="N53" s="68"/>
    </x:row>
    <x:row r="54" ht="18" customHeight="1">
      <x:c r="A54" s="68"/>
      <x:c r="B54" s="68"/>
      <x:c r="C54" s="68"/>
      <x:c r="D54" s="68"/>
      <x:c r="E54" s="68"/>
      <x:c r="F54" s="71"/>
      <x:c r="G54" s="71"/>
      <x:c r="H54" s="68"/>
      <x:c r="I54" s="68"/>
      <x:c r="J54" s="68"/>
      <x:c r="K54" s="68"/>
      <x:c r="L54" s="68"/>
      <x:c r="M54" s="68"/>
      <x:c r="N54" s="68"/>
    </x:row>
    <x:row r="55" ht="18" customHeight="1">
      <x:c r="A55" s="68"/>
      <x:c r="B55" s="68"/>
      <x:c r="C55" s="68"/>
      <x:c r="D55" s="68"/>
      <x:c r="E55" s="68"/>
      <x:c r="F55" s="71"/>
      <x:c r="G55" s="71"/>
      <x:c r="H55" s="68"/>
      <x:c r="I55" s="68"/>
      <x:c r="J55" s="68"/>
      <x:c r="K55" s="68"/>
      <x:c r="L55" s="68"/>
      <x:c r="M55" s="68"/>
      <x:c r="N55" s="68"/>
    </x:row>
    <x:row r="56" ht="18" customHeight="1">
      <x:c r="A56" s="68"/>
      <x:c r="B56" s="68"/>
      <x:c r="C56" s="68"/>
      <x:c r="D56" s="68"/>
      <x:c r="E56" s="68"/>
      <x:c r="F56" s="71"/>
      <x:c r="G56" s="71"/>
      <x:c r="H56" s="68"/>
      <x:c r="I56" s="68"/>
      <x:c r="J56" s="68"/>
      <x:c r="K56" s="68"/>
      <x:c r="L56" s="68"/>
      <x:c r="M56" s="68"/>
      <x:c r="N56" s="68"/>
    </x:row>
    <x:row r="57" ht="18" customHeight="1">
      <x:c r="A57" s="68"/>
      <x:c r="B57" s="68"/>
      <x:c r="C57" s="68"/>
      <x:c r="D57" s="68"/>
      <x:c r="E57" s="68"/>
      <x:c r="F57" s="71"/>
      <x:c r="G57" s="71"/>
      <x:c r="H57" s="68"/>
      <x:c r="I57" s="68"/>
      <x:c r="J57" s="68"/>
      <x:c r="K57" s="68"/>
      <x:c r="L57" s="68"/>
      <x:c r="M57" s="68"/>
      <x:c r="N57" s="68"/>
    </x:row>
    <x:row r="58" ht="18" customHeight="1">
      <x:c r="A58" s="68"/>
      <x:c r="B58" s="68"/>
      <x:c r="C58" s="68"/>
      <x:c r="D58" s="68"/>
      <x:c r="E58" s="68"/>
      <x:c r="F58" s="71"/>
      <x:c r="G58" s="71"/>
      <x:c r="H58" s="68"/>
      <x:c r="I58" s="68"/>
      <x:c r="J58" s="68"/>
      <x:c r="K58" s="68"/>
      <x:c r="L58" s="68"/>
      <x:c r="M58" s="68"/>
      <x:c r="N58" s="68"/>
    </x:row>
    <x:row r="59" ht="18" customHeight="1">
      <x:c r="A59" s="68"/>
      <x:c r="B59" s="68"/>
      <x:c r="C59" s="68"/>
      <x:c r="D59" s="68"/>
      <x:c r="E59" s="68"/>
      <x:c r="F59" s="71"/>
      <x:c r="G59" s="71"/>
      <x:c r="H59" s="68"/>
      <x:c r="I59" s="68"/>
      <x:c r="J59" s="68"/>
      <x:c r="K59" s="68"/>
      <x:c r="L59" s="68"/>
      <x:c r="M59" s="68"/>
      <x:c r="N59" s="68"/>
    </x:row>
    <x:row r="60" ht="18" customHeight="1">
      <x:c r="A60" s="68"/>
      <x:c r="B60" s="68"/>
      <x:c r="C60" s="68"/>
      <x:c r="D60" s="68"/>
      <x:c r="E60" s="68"/>
      <x:c r="F60" s="71"/>
      <x:c r="G60" s="71"/>
      <x:c r="H60" s="68"/>
      <x:c r="I60" s="68"/>
      <x:c r="J60" s="68"/>
      <x:c r="K60" s="68"/>
      <x:c r="L60" s="68"/>
      <x:c r="M60" s="68"/>
      <x:c r="N60" s="68"/>
    </x:row>
    <x:row r="61" ht="18" customHeight="1">
      <x:c r="A61" s="68"/>
      <x:c r="B61" s="68"/>
      <x:c r="C61" s="68"/>
      <x:c r="D61" s="68"/>
      <x:c r="E61" s="68"/>
      <x:c r="F61" s="71"/>
      <x:c r="G61" s="71"/>
      <x:c r="H61" s="68"/>
      <x:c r="I61" s="68"/>
      <x:c r="J61" s="68"/>
      <x:c r="K61" s="68"/>
      <x:c r="L61" s="68"/>
      <x:c r="M61" s="68"/>
      <x:c r="N61" s="68"/>
    </x:row>
    <x:row r="62" ht="18" customHeight="1">
      <x:c r="A62" s="68"/>
      <x:c r="B62" s="68"/>
      <x:c r="C62" s="68"/>
      <x:c r="D62" s="68"/>
      <x:c r="E62" s="68"/>
      <x:c r="F62" s="71"/>
      <x:c r="G62" s="71"/>
      <x:c r="H62" s="68"/>
      <x:c r="I62" s="68"/>
      <x:c r="J62" s="68"/>
      <x:c r="K62" s="68"/>
      <x:c r="L62" s="68"/>
      <x:c r="M62" s="68"/>
      <x:c r="N62" s="68"/>
    </x:row>
    <x:row r="63" ht="18" customHeight="1">
      <x:c r="A63" s="68"/>
      <x:c r="B63" s="68"/>
      <x:c r="C63" s="68"/>
      <x:c r="D63" s="68"/>
      <x:c r="E63" s="68"/>
      <x:c r="F63" s="71"/>
      <x:c r="G63" s="71"/>
      <x:c r="H63" s="68"/>
      <x:c r="I63" s="68"/>
      <x:c r="J63" s="68"/>
      <x:c r="K63" s="68"/>
      <x:c r="L63" s="68"/>
      <x:c r="M63" s="68"/>
      <x:c r="N63" s="68"/>
    </x:row>
    <x:row r="64" ht="18" customHeight="1">
      <x:c r="A64" s="68"/>
      <x:c r="B64" s="68"/>
      <x:c r="C64" s="68"/>
      <x:c r="D64" s="68"/>
      <x:c r="E64" s="68"/>
      <x:c r="F64" s="71"/>
      <x:c r="G64" s="71"/>
      <x:c r="H64" s="68"/>
      <x:c r="I64" s="68"/>
      <x:c r="J64" s="68"/>
      <x:c r="K64" s="68"/>
      <x:c r="L64" s="68"/>
      <x:c r="M64" s="68"/>
      <x:c r="N64" s="68"/>
    </x:row>
    <x:row r="65" ht="18" customHeight="1">
      <x:c r="A65" s="68"/>
      <x:c r="B65" s="68"/>
      <x:c r="C65" s="68"/>
      <x:c r="D65" s="68"/>
      <x:c r="E65" s="68"/>
      <x:c r="F65" s="71"/>
      <x:c r="G65" s="71"/>
      <x:c r="H65" s="68"/>
      <x:c r="I65" s="68"/>
      <x:c r="J65" s="68"/>
      <x:c r="K65" s="68"/>
      <x:c r="L65" s="68"/>
      <x:c r="M65" s="68"/>
      <x:c r="N65" s="68"/>
    </x:row>
    <x:row r="66" ht="18" customHeight="1">
      <x:c r="A66" s="68"/>
      <x:c r="B66" s="68"/>
      <x:c r="C66" s="68"/>
      <x:c r="D66" s="68"/>
      <x:c r="E66" s="68"/>
      <x:c r="F66" s="71"/>
      <x:c r="G66" s="71"/>
      <x:c r="H66" s="68"/>
      <x:c r="I66" s="68"/>
      <x:c r="J66" s="68"/>
      <x:c r="K66" s="68"/>
      <x:c r="L66" s="68"/>
      <x:c r="M66" s="68"/>
      <x:c r="N66" s="68"/>
    </x:row>
    <x:row r="67" ht="18" customHeight="1">
      <x:c r="A67" s="68"/>
      <x:c r="B67" s="68"/>
      <x:c r="C67" s="68"/>
      <x:c r="D67" s="68"/>
      <x:c r="E67" s="68"/>
      <x:c r="F67" s="71"/>
      <x:c r="G67" s="71"/>
      <x:c r="H67" s="68"/>
      <x:c r="I67" s="68"/>
      <x:c r="J67" s="68"/>
      <x:c r="K67" s="68"/>
      <x:c r="L67" s="68"/>
      <x:c r="M67" s="68"/>
      <x:c r="N67" s="68"/>
    </x:row>
    <x:row r="68" ht="18" customHeight="1">
      <x:c r="A68" s="68"/>
      <x:c r="B68" s="68"/>
      <x:c r="C68" s="68"/>
      <x:c r="D68" s="68"/>
      <x:c r="E68" s="68"/>
      <x:c r="F68" s="71"/>
      <x:c r="G68" s="71"/>
      <x:c r="H68" s="68"/>
      <x:c r="I68" s="68"/>
      <x:c r="J68" s="68"/>
      <x:c r="K68" s="68"/>
      <x:c r="L68" s="68"/>
      <x:c r="M68" s="68"/>
      <x:c r="N68" s="68"/>
    </x:row>
    <x:row r="69" ht="18" customHeight="1">
      <x:c r="A69" s="68"/>
      <x:c r="B69" s="68"/>
      <x:c r="C69" s="68"/>
      <x:c r="D69" s="68"/>
      <x:c r="E69" s="68"/>
      <x:c r="F69" s="71"/>
      <x:c r="G69" s="71"/>
      <x:c r="H69" s="68"/>
      <x:c r="I69" s="68"/>
      <x:c r="J69" s="68"/>
      <x:c r="K69" s="68"/>
      <x:c r="L69" s="68"/>
      <x:c r="M69" s="68"/>
      <x:c r="N69" s="68"/>
    </x:row>
    <x:row r="70" ht="18" customHeight="1">
      <x:c r="A70" s="68"/>
      <x:c r="B70" s="68"/>
      <x:c r="C70" s="68"/>
      <x:c r="D70" s="68"/>
      <x:c r="E70" s="68"/>
      <x:c r="F70" s="71"/>
      <x:c r="G70" s="71"/>
      <x:c r="H70" s="68"/>
      <x:c r="I70" s="68"/>
      <x:c r="J70" s="68"/>
      <x:c r="K70" s="68"/>
      <x:c r="L70" s="68"/>
      <x:c r="M70" s="68"/>
      <x:c r="N70" s="68"/>
    </x:row>
    <x:row r="71" ht="18" customHeight="1">
      <x:c r="A71" s="68"/>
      <x:c r="B71" s="68"/>
      <x:c r="C71" s="68"/>
      <x:c r="D71" s="68"/>
      <x:c r="E71" s="68"/>
      <x:c r="F71" s="71"/>
      <x:c r="G71" s="71"/>
      <x:c r="H71" s="68"/>
      <x:c r="I71" s="68"/>
      <x:c r="J71" s="68"/>
      <x:c r="K71" s="68"/>
      <x:c r="L71" s="68"/>
      <x:c r="M71" s="68"/>
      <x:c r="N71" s="68"/>
    </x:row>
    <x:row r="72" ht="18" customHeight="1">
      <x:c r="A72" s="68"/>
      <x:c r="B72" s="68"/>
      <x:c r="C72" s="68"/>
      <x:c r="D72" s="68"/>
      <x:c r="E72" s="68"/>
      <x:c r="F72" s="71"/>
      <x:c r="G72" s="71"/>
      <x:c r="H72" s="68"/>
      <x:c r="I72" s="68"/>
      <x:c r="J72" s="68"/>
      <x:c r="K72" s="68"/>
      <x:c r="L72" s="68"/>
      <x:c r="M72" s="68"/>
      <x:c r="N72" s="68"/>
    </x:row>
    <x:row r="73" ht="18" customHeight="1">
      <x:c r="A73" s="68"/>
      <x:c r="B73" s="68"/>
      <x:c r="C73" s="68"/>
      <x:c r="D73" s="68"/>
      <x:c r="E73" s="68"/>
      <x:c r="F73" s="71"/>
      <x:c r="G73" s="71"/>
      <x:c r="H73" s="68"/>
      <x:c r="I73" s="68"/>
      <x:c r="J73" s="68"/>
      <x:c r="K73" s="68"/>
      <x:c r="L73" s="68"/>
      <x:c r="M73" s="68"/>
      <x:c r="N73" s="68"/>
    </x:row>
    <x:row r="74" ht="18" customHeight="1">
      <x:c r="A74" s="68"/>
      <x:c r="B74" s="68"/>
      <x:c r="C74" s="68"/>
      <x:c r="D74" s="68"/>
      <x:c r="E74" s="68"/>
      <x:c r="F74" s="71"/>
      <x:c r="G74" s="71"/>
      <x:c r="H74" s="68"/>
      <x:c r="I74" s="68"/>
      <x:c r="J74" s="68"/>
      <x:c r="K74" s="68"/>
      <x:c r="L74" s="68"/>
      <x:c r="M74" s="68"/>
      <x:c r="N74" s="68"/>
    </x:row>
    <x:row r="75" ht="18" customHeight="1">
      <x:c r="A75" s="68"/>
      <x:c r="B75" s="68"/>
      <x:c r="C75" s="68"/>
      <x:c r="D75" s="68"/>
      <x:c r="E75" s="68"/>
      <x:c r="F75" s="71"/>
      <x:c r="G75" s="71"/>
      <x:c r="H75" s="68"/>
      <x:c r="I75" s="68"/>
      <x:c r="J75" s="68"/>
      <x:c r="K75" s="68"/>
      <x:c r="L75" s="68"/>
      <x:c r="M75" s="68"/>
      <x:c r="N75" s="68"/>
    </x:row>
    <x:row r="76" ht="18" customHeight="1">
      <x:c r="A76" s="68"/>
      <x:c r="B76" s="68"/>
      <x:c r="C76" s="68"/>
      <x:c r="D76" s="68"/>
      <x:c r="E76" s="68"/>
      <x:c r="F76" s="71"/>
      <x:c r="G76" s="71"/>
      <x:c r="H76" s="68"/>
      <x:c r="I76" s="68"/>
      <x:c r="J76" s="68"/>
      <x:c r="K76" s="68"/>
      <x:c r="L76" s="68"/>
      <x:c r="M76" s="68"/>
      <x:c r="N76" s="68"/>
    </x:row>
    <x:row r="77" ht="18" customHeight="1">
      <x:c r="A77" s="68"/>
      <x:c r="B77" s="68"/>
      <x:c r="C77" s="68"/>
      <x:c r="D77" s="68"/>
      <x:c r="E77" s="68"/>
      <x:c r="F77" s="71"/>
      <x:c r="G77" s="71"/>
      <x:c r="H77" s="68"/>
      <x:c r="I77" s="68"/>
      <x:c r="J77" s="68"/>
      <x:c r="K77" s="68"/>
      <x:c r="L77" s="68"/>
      <x:c r="M77" s="68"/>
      <x:c r="N77" s="68"/>
    </x:row>
    <x:row r="78" ht="18" customHeight="1">
      <x:c r="A78" s="68"/>
      <x:c r="B78" s="68"/>
      <x:c r="C78" s="68"/>
      <x:c r="D78" s="68"/>
      <x:c r="E78" s="68"/>
      <x:c r="F78" s="71"/>
      <x:c r="G78" s="71"/>
      <x:c r="H78" s="68"/>
      <x:c r="I78" s="68"/>
      <x:c r="J78" s="68"/>
      <x:c r="K78" s="68"/>
      <x:c r="L78" s="68"/>
      <x:c r="M78" s="68"/>
      <x:c r="N78" s="68"/>
    </x:row>
    <x:row r="79" ht="18" customHeight="1">
      <x:c r="A79" s="68"/>
      <x:c r="B79" s="68"/>
      <x:c r="C79" s="68"/>
      <x:c r="D79" s="68"/>
      <x:c r="E79" s="68"/>
      <x:c r="F79" s="71"/>
      <x:c r="G79" s="71"/>
      <x:c r="H79" s="68"/>
      <x:c r="I79" s="68"/>
      <x:c r="J79" s="68"/>
      <x:c r="K79" s="68"/>
      <x:c r="L79" s="68"/>
      <x:c r="M79" s="68"/>
      <x:c r="N79" s="68"/>
    </x:row>
    <x:row r="80" ht="18" customHeight="1">
      <x:c r="A80" s="68"/>
      <x:c r="B80" s="68"/>
      <x:c r="C80" s="68"/>
      <x:c r="D80" s="68"/>
      <x:c r="E80" s="68"/>
      <x:c r="F80" s="71"/>
      <x:c r="G80" s="71"/>
      <x:c r="H80" s="68"/>
      <x:c r="I80" s="68"/>
      <x:c r="J80" s="68"/>
      <x:c r="K80" s="68"/>
      <x:c r="L80" s="68"/>
      <x:c r="M80" s="68"/>
      <x:c r="N80" s="68"/>
    </x:row>
    <x:row r="81" ht="18" customHeight="1">
      <x:c r="A81" s="68"/>
      <x:c r="B81" s="68"/>
      <x:c r="C81" s="68"/>
      <x:c r="D81" s="68"/>
      <x:c r="E81" s="68"/>
      <x:c r="F81" s="71"/>
      <x:c r="G81" s="71"/>
      <x:c r="H81" s="68"/>
      <x:c r="I81" s="68"/>
      <x:c r="J81" s="68"/>
      <x:c r="K81" s="68"/>
      <x:c r="L81" s="68"/>
      <x:c r="M81" s="68"/>
      <x:c r="N81" s="68"/>
    </x:row>
    <x:row r="82" ht="18" customHeight="1">
      <x:c r="A82" s="68"/>
      <x:c r="B82" s="68"/>
      <x:c r="C82" s="68"/>
      <x:c r="D82" s="68"/>
      <x:c r="E82" s="68"/>
      <x:c r="F82" s="71"/>
      <x:c r="G82" s="71"/>
      <x:c r="H82" s="68"/>
      <x:c r="I82" s="68"/>
      <x:c r="J82" s="68"/>
      <x:c r="K82" s="68"/>
      <x:c r="L82" s="68"/>
      <x:c r="M82" s="68"/>
      <x:c r="N82" s="68"/>
    </x:row>
    <x:row r="83" ht="18" customHeight="1">
      <x:c r="A83" s="68"/>
      <x:c r="B83" s="68"/>
      <x:c r="C83" s="68"/>
      <x:c r="D83" s="68"/>
      <x:c r="E83" s="68"/>
      <x:c r="F83" s="71"/>
      <x:c r="G83" s="71"/>
      <x:c r="H83" s="68"/>
      <x:c r="I83" s="68"/>
      <x:c r="J83" s="68"/>
      <x:c r="K83" s="68"/>
      <x:c r="L83" s="68"/>
      <x:c r="M83" s="68"/>
      <x:c r="N83" s="68"/>
    </x:row>
    <x:row r="84" ht="18" customHeight="1">
      <x:c r="A84" s="68"/>
      <x:c r="B84" s="68"/>
      <x:c r="C84" s="68"/>
      <x:c r="D84" s="68"/>
      <x:c r="E84" s="68"/>
      <x:c r="F84" s="71"/>
      <x:c r="G84" s="71"/>
      <x:c r="H84" s="68"/>
      <x:c r="I84" s="68"/>
      <x:c r="J84" s="68"/>
      <x:c r="K84" s="68"/>
      <x:c r="L84" s="68"/>
      <x:c r="M84" s="68"/>
      <x:c r="N84" s="68"/>
    </x:row>
    <x:row r="85" ht="18" customHeight="1">
      <x:c r="A85" s="68"/>
      <x:c r="B85" s="68"/>
      <x:c r="C85" s="68"/>
      <x:c r="D85" s="68"/>
      <x:c r="E85" s="68"/>
      <x:c r="F85" s="71"/>
      <x:c r="G85" s="71"/>
      <x:c r="H85" s="68"/>
      <x:c r="I85" s="68"/>
      <x:c r="J85" s="68"/>
      <x:c r="K85" s="68"/>
      <x:c r="L85" s="68"/>
      <x:c r="M85" s="68"/>
      <x:c r="N85" s="68"/>
    </x:row>
    <x:row r="86" ht="18" customHeight="1">
      <x:c r="A86" s="68"/>
      <x:c r="B86" s="68"/>
      <x:c r="C86" s="68"/>
      <x:c r="D86" s="68"/>
      <x:c r="E86" s="68"/>
      <x:c r="F86" s="71"/>
      <x:c r="G86" s="71"/>
      <x:c r="H86" s="68"/>
      <x:c r="I86" s="68"/>
      <x:c r="J86" s="68"/>
      <x:c r="K86" s="68"/>
      <x:c r="L86" s="68"/>
      <x:c r="M86" s="68"/>
      <x:c r="N86" s="68"/>
    </x:row>
    <x:row r="87" ht="18" customHeight="1">
      <x:c r="A87" s="68"/>
      <x:c r="B87" s="68"/>
      <x:c r="C87" s="68"/>
      <x:c r="D87" s="68"/>
      <x:c r="E87" s="68"/>
      <x:c r="F87" s="71"/>
      <x:c r="G87" s="71"/>
      <x:c r="H87" s="68"/>
      <x:c r="I87" s="68"/>
      <x:c r="J87" s="68"/>
      <x:c r="K87" s="68"/>
      <x:c r="L87" s="68"/>
      <x:c r="M87" s="68"/>
      <x:c r="N87" s="68"/>
    </x:row>
    <x:row r="88" ht="18" customHeight="1">
      <x:c r="A88" s="68"/>
      <x:c r="B88" s="68"/>
      <x:c r="C88" s="68"/>
      <x:c r="D88" s="68"/>
      <x:c r="E88" s="68"/>
      <x:c r="F88" s="71"/>
      <x:c r="G88" s="71"/>
      <x:c r="H88" s="68"/>
      <x:c r="I88" s="68"/>
      <x:c r="J88" s="68"/>
      <x:c r="K88" s="68"/>
      <x:c r="L88" s="68"/>
      <x:c r="M88" s="68"/>
      <x:c r="N88" s="68"/>
    </x:row>
    <x:row r="89" ht="18" customHeight="1">
      <x:c r="A89" s="68"/>
      <x:c r="B89" s="68"/>
      <x:c r="C89" s="68"/>
      <x:c r="D89" s="68"/>
      <x:c r="E89" s="68"/>
      <x:c r="F89" s="71"/>
      <x:c r="G89" s="71"/>
      <x:c r="H89" s="68"/>
      <x:c r="I89" s="68"/>
      <x:c r="J89" s="68"/>
      <x:c r="K89" s="68"/>
      <x:c r="L89" s="68"/>
      <x:c r="M89" s="68"/>
      <x:c r="N89" s="68"/>
    </x:row>
    <x:row r="90" ht="18" customHeight="1">
      <x:c r="A90" s="68"/>
      <x:c r="B90" s="68"/>
      <x:c r="C90" s="68"/>
      <x:c r="D90" s="68"/>
      <x:c r="E90" s="68"/>
      <x:c r="F90" s="71"/>
      <x:c r="G90" s="71"/>
      <x:c r="H90" s="68"/>
      <x:c r="I90" s="68"/>
      <x:c r="J90" s="68"/>
      <x:c r="K90" s="68"/>
      <x:c r="L90" s="68"/>
      <x:c r="M90" s="68"/>
      <x:c r="N90" s="68"/>
    </x:row>
    <x:row r="91" ht="18" customHeight="1">
      <x:c r="A91" s="68"/>
      <x:c r="B91" s="68"/>
      <x:c r="C91" s="68"/>
      <x:c r="D91" s="68"/>
      <x:c r="E91" s="68"/>
      <x:c r="F91" s="71"/>
      <x:c r="G91" s="71"/>
      <x:c r="H91" s="68"/>
      <x:c r="I91" s="68"/>
      <x:c r="J91" s="68"/>
      <x:c r="K91" s="68"/>
      <x:c r="L91" s="68"/>
      <x:c r="M91" s="68"/>
      <x:c r="N91" s="68"/>
    </x:row>
    <x:row r="92" ht="18" customHeight="1">
      <x:c r="A92" s="68"/>
      <x:c r="B92" s="68"/>
      <x:c r="C92" s="68"/>
      <x:c r="D92" s="68"/>
      <x:c r="E92" s="68"/>
      <x:c r="F92" s="71"/>
      <x:c r="G92" s="71"/>
      <x:c r="H92" s="68"/>
      <x:c r="I92" s="68"/>
      <x:c r="J92" s="68"/>
      <x:c r="K92" s="68"/>
      <x:c r="L92" s="68"/>
      <x:c r="M92" s="68"/>
      <x:c r="N92" s="68"/>
    </x:row>
    <x:row r="93" ht="18" customHeight="1">
      <x:c r="A93" s="68"/>
      <x:c r="B93" s="68"/>
      <x:c r="C93" s="68"/>
      <x:c r="D93" s="68"/>
      <x:c r="E93" s="68"/>
      <x:c r="F93" s="71"/>
      <x:c r="G93" s="71"/>
      <x:c r="H93" s="68"/>
      <x:c r="I93" s="68"/>
      <x:c r="J93" s="68"/>
      <x:c r="K93" s="68"/>
      <x:c r="L93" s="68"/>
      <x:c r="M93" s="68"/>
      <x:c r="N93" s="68"/>
    </x:row>
    <x:row r="94" ht="18" customHeight="1">
      <x:c r="A94" s="68"/>
      <x:c r="B94" s="68"/>
      <x:c r="C94" s="68"/>
      <x:c r="D94" s="68"/>
      <x:c r="E94" s="68"/>
      <x:c r="F94" s="71"/>
      <x:c r="G94" s="71"/>
      <x:c r="H94" s="68"/>
      <x:c r="I94" s="68"/>
      <x:c r="J94" s="68"/>
      <x:c r="K94" s="68"/>
      <x:c r="L94" s="68"/>
      <x:c r="M94" s="68"/>
      <x:c r="N94" s="68"/>
    </x:row>
    <x:row r="95" ht="18" customHeight="1">
      <x:c r="A95" s="68"/>
      <x:c r="B95" s="68"/>
      <x:c r="C95" s="68"/>
      <x:c r="D95" s="68"/>
      <x:c r="E95" s="68"/>
      <x:c r="F95" s="71"/>
      <x:c r="G95" s="71"/>
      <x:c r="H95" s="68"/>
      <x:c r="I95" s="68"/>
      <x:c r="J95" s="68"/>
      <x:c r="K95" s="68"/>
      <x:c r="L95" s="68"/>
      <x:c r="M95" s="68"/>
      <x:c r="N95" s="68"/>
    </x:row>
    <x:row r="96" ht="18" customHeight="1">
      <x:c r="A96" s="68"/>
      <x:c r="B96" s="68"/>
      <x:c r="C96" s="68"/>
      <x:c r="D96" s="68"/>
      <x:c r="E96" s="68"/>
      <x:c r="F96" s="71"/>
      <x:c r="G96" s="71"/>
      <x:c r="H96" s="68"/>
      <x:c r="I96" s="68"/>
      <x:c r="J96" s="68"/>
      <x:c r="K96" s="68"/>
      <x:c r="L96" s="68"/>
      <x:c r="M96" s="68"/>
      <x:c r="N96" s="68"/>
    </x:row>
    <x:row r="97" ht="18" customHeight="1">
      <x:c r="A97" s="68"/>
      <x:c r="B97" s="68"/>
      <x:c r="C97" s="68"/>
      <x:c r="D97" s="68"/>
      <x:c r="E97" s="68"/>
      <x:c r="F97" s="71"/>
      <x:c r="G97" s="71"/>
      <x:c r="H97" s="68"/>
      <x:c r="I97" s="68"/>
      <x:c r="J97" s="68"/>
      <x:c r="K97" s="68"/>
      <x:c r="L97" s="68"/>
      <x:c r="M97" s="68"/>
      <x:c r="N97" s="68"/>
    </x:row>
    <x:row r="98" ht="18" customHeight="1">
      <x:c r="A98" s="68"/>
      <x:c r="B98" s="68"/>
      <x:c r="C98" s="68"/>
      <x:c r="D98" s="68"/>
      <x:c r="E98" s="68"/>
      <x:c r="F98" s="71"/>
      <x:c r="G98" s="71"/>
      <x:c r="H98" s="68"/>
      <x:c r="I98" s="68"/>
      <x:c r="J98" s="68"/>
      <x:c r="K98" s="68"/>
      <x:c r="L98" s="68"/>
      <x:c r="M98" s="68"/>
      <x:c r="N98" s="68"/>
    </x:row>
    <x:row r="99" ht="18" customHeight="1">
      <x:c r="A99" s="68"/>
      <x:c r="B99" s="68"/>
      <x:c r="C99" s="68"/>
      <x:c r="D99" s="68"/>
      <x:c r="E99" s="68"/>
      <x:c r="F99" s="71"/>
      <x:c r="G99" s="71"/>
      <x:c r="H99" s="68"/>
      <x:c r="I99" s="68"/>
      <x:c r="J99" s="68"/>
      <x:c r="K99" s="68"/>
      <x:c r="L99" s="68"/>
      <x:c r="M99" s="68"/>
      <x:c r="N99" s="68"/>
    </x:row>
    <x:row r="100" ht="18" customHeight="1">
      <x:c r="A100" s="68"/>
      <x:c r="B100" s="68"/>
      <x:c r="C100" s="68"/>
      <x:c r="D100" s="68"/>
      <x:c r="E100" s="68"/>
      <x:c r="F100" s="71"/>
      <x:c r="G100" s="71"/>
      <x:c r="H100" s="68"/>
      <x:c r="I100" s="68"/>
      <x:c r="J100" s="68"/>
      <x:c r="K100" s="68"/>
      <x:c r="L100" s="68"/>
      <x:c r="M100" s="68"/>
      <x:c r="N100" s="68"/>
    </x:row>
    <x:row r="101" ht="18" customHeight="1">
      <x:c r="A101" s="68"/>
      <x:c r="B101" s="68"/>
      <x:c r="C101" s="68"/>
      <x:c r="D101" s="68"/>
      <x:c r="E101" s="68"/>
      <x:c r="F101" s="71"/>
      <x:c r="G101" s="71"/>
      <x:c r="H101" s="68"/>
      <x:c r="I101" s="68"/>
      <x:c r="J101" s="68"/>
      <x:c r="K101" s="68"/>
      <x:c r="L101" s="68"/>
      <x:c r="M101" s="68"/>
      <x:c r="N101" s="68"/>
    </x:row>
    <x:row r="102" ht="18" customHeight="1">
      <x:c r="A102" s="68"/>
      <x:c r="B102" s="68"/>
      <x:c r="C102" s="68"/>
      <x:c r="D102" s="68"/>
      <x:c r="E102" s="68"/>
      <x:c r="F102" s="71"/>
      <x:c r="G102" s="71"/>
      <x:c r="H102" s="68"/>
      <x:c r="I102" s="68"/>
      <x:c r="J102" s="68"/>
      <x:c r="K102" s="68"/>
      <x:c r="L102" s="68"/>
      <x:c r="M102" s="68"/>
      <x:c r="N102" s="68"/>
    </x:row>
    <x:row r="103" ht="18" customHeight="1">
      <x:c r="A103" s="68"/>
      <x:c r="B103" s="68"/>
      <x:c r="C103" s="68"/>
      <x:c r="D103" s="68"/>
      <x:c r="E103" s="68"/>
      <x:c r="F103" s="71"/>
      <x:c r="G103" s="71"/>
      <x:c r="H103" s="68"/>
      <x:c r="I103" s="68"/>
      <x:c r="J103" s="68"/>
      <x:c r="K103" s="68"/>
      <x:c r="L103" s="68"/>
      <x:c r="M103" s="68"/>
      <x:c r="N103" s="68"/>
    </x:row>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N1"/>
    <x:mergeCell ref="A2:N2"/>
  </x:mergeCells>
  <x:dataValidations count="4">
    <x:dataValidation type="list" sqref="D4:D103">
      <x:formula1>"Company Filing,Management,Seller,Contract,Third Party,Internal Analysis,Other"</x:formula1>
    </x:dataValidation>
    <x:dataValidation type="list" sqref="H4:H103">
      <x:formula1>"Unverified,Partial,Verified"</x:formula1>
    </x:dataValidation>
    <x:dataValidation type="list" sqref="I4:I103">
      <x:formula1>"Supports,Disconfirms,Mixed"</x:formula1>
    </x:dataValidation>
    <x:dataValidation type="list" sqref="K4:K103">
      <x:formula1>"Investigate,Price,Protect,Walk"</x:formula1>
    </x:dataValidation>
  </x:dataValidations>
  <x:pageMargins left="0.7" right="0.7" top="0.75" bottom="0.75" header="0.3" footer="0.3"/>
  <x:tableParts count="1">
    <x:tablePart xmlns:r="http://schemas.openxmlformats.org/officeDocument/2006/relationships" r:id="R9db899b2391543e2"/>
  </x:tableParts>
</x:worksheet>
</file>

<file path=xl/worksheets/sheet4.xml><?xml version="1.0" encoding="utf-8"?>
<x:worksheet xmlns:x="http://schemas.openxmlformats.org/spreadsheetml/2006/main">
  <x:sheetFormatPr defaultRowHeight="15"/>
  <x:cols>
    <x:col min="1" max="1" width="11" hidden="0" customWidth="1"/>
    <x:col min="2" max="2" width="11" hidden="0" customWidth="1"/>
    <x:col min="3" max="3" width="23" hidden="0" customWidth="1"/>
    <x:col min="4" max="4" width="12" hidden="0" customWidth="1"/>
    <x:col min="5" max="5" width="16" hidden="0" customWidth="1"/>
    <x:col min="6" max="6" width="20" hidden="0" customWidth="1"/>
    <x:col min="7" max="7" width="36" hidden="0" customWidth="1"/>
    <x:col min="8" max="8" width="34" hidden="0" customWidth="1"/>
    <x:col min="9" max="9" width="30" hidden="0" customWidth="1"/>
    <x:col min="10" max="10" width="14" hidden="0" customWidth="1"/>
    <x:col min="11" max="11" width="12" hidden="0" customWidth="1"/>
    <x:col min="12" max="12" width="11" hidden="0" customWidth="1"/>
    <x:col min="13" max="13" width="12" hidden="0" customWidth="1"/>
    <x:col min="14" max="14" width="16" hidden="0" customWidth="1"/>
    <x:col min="15" max="15" width="30" hidden="0" customWidth="1"/>
  </x:cols>
  <x:sheetData>
    <x:row r="1" ht="28" customHeight="1">
      <x:c r="A1" s="5" t="str">
        <x:v>Pass Log — institutional memory for why the team said no</x:v>
      </x:c>
      <x:c r="B1" s="5"/>
      <x:c r="C1" s="5"/>
      <x:c r="D1" s="5"/>
      <x:c r="E1" s="5"/>
      <x:c r="F1" s="5"/>
      <x:c r="G1" s="5"/>
      <x:c r="H1" s="5"/>
      <x:c r="I1" s="5"/>
      <x:c r="J1" s="5"/>
      <x:c r="K1" s="5"/>
      <x:c r="L1" s="5"/>
      <x:c r="M1" s="5"/>
      <x:c r="N1" s="5"/>
      <x:c r="O1" s="5"/>
    </x:row>
    <x:row r="2" ht="18" customHeight="1">
      <x:c r="A2" s="12" t="str">
        <x:v>A pass is not wasted work. Preserve the reason, the condition that would change the answer, and the signal worth monitoring.</x:v>
      </x:c>
      <x:c r="B2" s="12"/>
      <x:c r="C2" s="12"/>
      <x:c r="D2" s="12"/>
      <x:c r="E2" s="12"/>
      <x:c r="F2" s="12"/>
      <x:c r="G2" s="12"/>
      <x:c r="H2" s="12"/>
      <x:c r="I2" s="12"/>
      <x:c r="J2" s="12"/>
      <x:c r="K2" s="12"/>
      <x:c r="L2" s="12"/>
      <x:c r="M2" s="12"/>
      <x:c r="N2" s="12"/>
      <x:c r="O2" s="12"/>
    </x:row>
    <x:row r="3" ht="18" customHeight="1">
      <x:c r="A3" s="28" t="str">
        <x:v>Pass ID</x:v>
      </x:c>
      <x:c r="B3" s="28" t="str">
        <x:v>Target ID</x:v>
      </x:c>
      <x:c r="C3" s="28" t="str">
        <x:v>Target</x:v>
      </x:c>
      <x:c r="D3" s="28" t="str">
        <x:v>Pass Date</x:v>
      </x:c>
      <x:c r="E3" s="28" t="str">
        <x:v>Stage at Pass</x:v>
      </x:c>
      <x:c r="F3" s="28" t="str">
        <x:v>Reason Category</x:v>
      </x:c>
      <x:c r="G3" s="28" t="str">
        <x:v>Detailed Rationale</x:v>
      </x:c>
      <x:c r="H3" s="28" t="str">
        <x:v>Reopen Trigger</x:v>
      </x:c>
      <x:c r="I3" s="28" t="str">
        <x:v>Signal to Monitor</x:v>
      </x:c>
      <x:c r="J3" s="28" t="str">
        <x:v>Owner</x:v>
      </x:c>
      <x:c r="K3" s="28" t="str">
        <x:v>Review Date</x:v>
      </x:c>
      <x:c r="L3" s="28" t="str">
        <x:v>Reopened?</x:v>
      </x:c>
      <x:c r="M3" s="28" t="str">
        <x:v>Reopened Date</x:v>
      </x:c>
      <x:c r="N3" s="28" t="str">
        <x:v>New Stage</x:v>
      </x:c>
      <x:c r="O3" s="28" t="str">
        <x:v>Evidence / Source</x:v>
      </x:c>
    </x:row>
    <x:row r="4" ht="18" customHeight="1">
      <x:c r="A4" s="68"/>
      <x:c r="B4" s="68"/>
      <x:c r="C4" s="68"/>
      <x:c r="D4" s="71"/>
      <x:c r="E4" s="68"/>
      <x:c r="F4" s="68"/>
      <x:c r="G4" s="68"/>
      <x:c r="H4" s="68"/>
      <x:c r="I4" s="68"/>
      <x:c r="J4" s="68"/>
      <x:c r="K4" s="71"/>
      <x:c r="L4" s="68"/>
      <x:c r="M4" s="71"/>
      <x:c r="N4" s="68"/>
      <x:c r="O4" s="68"/>
    </x:row>
    <x:row r="5" ht="18" customHeight="1">
      <x:c r="A5" s="68"/>
      <x:c r="B5" s="68"/>
      <x:c r="C5" s="68"/>
      <x:c r="D5" s="71"/>
      <x:c r="E5" s="68"/>
      <x:c r="F5" s="68"/>
      <x:c r="G5" s="68"/>
      <x:c r="H5" s="68"/>
      <x:c r="I5" s="68"/>
      <x:c r="J5" s="68"/>
      <x:c r="K5" s="71"/>
      <x:c r="L5" s="68"/>
      <x:c r="M5" s="71"/>
      <x:c r="N5" s="68"/>
      <x:c r="O5" s="68"/>
    </x:row>
    <x:row r="6" ht="18" customHeight="1">
      <x:c r="A6" s="68"/>
      <x:c r="B6" s="68"/>
      <x:c r="C6" s="68"/>
      <x:c r="D6" s="71"/>
      <x:c r="E6" s="68"/>
      <x:c r="F6" s="68"/>
      <x:c r="G6" s="68"/>
      <x:c r="H6" s="68"/>
      <x:c r="I6" s="68"/>
      <x:c r="J6" s="68"/>
      <x:c r="K6" s="71"/>
      <x:c r="L6" s="68"/>
      <x:c r="M6" s="71"/>
      <x:c r="N6" s="68"/>
      <x:c r="O6" s="68"/>
    </x:row>
    <x:row r="7" ht="18" customHeight="1">
      <x:c r="A7" s="68"/>
      <x:c r="B7" s="68"/>
      <x:c r="C7" s="68"/>
      <x:c r="D7" s="71"/>
      <x:c r="E7" s="68"/>
      <x:c r="F7" s="68"/>
      <x:c r="G7" s="68"/>
      <x:c r="H7" s="68"/>
      <x:c r="I7" s="68"/>
      <x:c r="J7" s="68"/>
      <x:c r="K7" s="71"/>
      <x:c r="L7" s="68"/>
      <x:c r="M7" s="71"/>
      <x:c r="N7" s="68"/>
      <x:c r="O7" s="68"/>
    </x:row>
    <x:row r="8" ht="18" customHeight="1">
      <x:c r="A8" s="68"/>
      <x:c r="B8" s="68"/>
      <x:c r="C8" s="68"/>
      <x:c r="D8" s="71"/>
      <x:c r="E8" s="68"/>
      <x:c r="F8" s="68"/>
      <x:c r="G8" s="68"/>
      <x:c r="H8" s="68"/>
      <x:c r="I8" s="68"/>
      <x:c r="J8" s="68"/>
      <x:c r="K8" s="71"/>
      <x:c r="L8" s="68"/>
      <x:c r="M8" s="71"/>
      <x:c r="N8" s="68"/>
      <x:c r="O8" s="68"/>
    </x:row>
    <x:row r="9" ht="18" customHeight="1">
      <x:c r="A9" s="68"/>
      <x:c r="B9" s="68"/>
      <x:c r="C9" s="68"/>
      <x:c r="D9" s="71"/>
      <x:c r="E9" s="68"/>
      <x:c r="F9" s="68"/>
      <x:c r="G9" s="68"/>
      <x:c r="H9" s="68"/>
      <x:c r="I9" s="68"/>
      <x:c r="J9" s="68"/>
      <x:c r="K9" s="71"/>
      <x:c r="L9" s="68"/>
      <x:c r="M9" s="71"/>
      <x:c r="N9" s="68"/>
      <x:c r="O9" s="68"/>
    </x:row>
    <x:row r="10" ht="18" customHeight="1">
      <x:c r="A10" s="68"/>
      <x:c r="B10" s="68"/>
      <x:c r="C10" s="68"/>
      <x:c r="D10" s="71"/>
      <x:c r="E10" s="68"/>
      <x:c r="F10" s="68"/>
      <x:c r="G10" s="68"/>
      <x:c r="H10" s="68"/>
      <x:c r="I10" s="68"/>
      <x:c r="J10" s="68"/>
      <x:c r="K10" s="71"/>
      <x:c r="L10" s="68"/>
      <x:c r="M10" s="71"/>
      <x:c r="N10" s="68"/>
      <x:c r="O10" s="68"/>
    </x:row>
    <x:row r="11" ht="18" customHeight="1">
      <x:c r="A11" s="68"/>
      <x:c r="B11" s="68"/>
      <x:c r="C11" s="68"/>
      <x:c r="D11" s="71"/>
      <x:c r="E11" s="68"/>
      <x:c r="F11" s="68"/>
      <x:c r="G11" s="68"/>
      <x:c r="H11" s="68"/>
      <x:c r="I11" s="68"/>
      <x:c r="J11" s="68"/>
      <x:c r="K11" s="71"/>
      <x:c r="L11" s="68"/>
      <x:c r="M11" s="71"/>
      <x:c r="N11" s="68"/>
      <x:c r="O11" s="68"/>
    </x:row>
    <x:row r="12" ht="18" customHeight="1">
      <x:c r="A12" s="68"/>
      <x:c r="B12" s="68"/>
      <x:c r="C12" s="68"/>
      <x:c r="D12" s="71"/>
      <x:c r="E12" s="68"/>
      <x:c r="F12" s="68"/>
      <x:c r="G12" s="68"/>
      <x:c r="H12" s="68"/>
      <x:c r="I12" s="68"/>
      <x:c r="J12" s="68"/>
      <x:c r="K12" s="71"/>
      <x:c r="L12" s="68"/>
      <x:c r="M12" s="71"/>
      <x:c r="N12" s="68"/>
      <x:c r="O12" s="68"/>
    </x:row>
    <x:row r="13" ht="18" customHeight="1">
      <x:c r="A13" s="68"/>
      <x:c r="B13" s="68"/>
      <x:c r="C13" s="68"/>
      <x:c r="D13" s="71"/>
      <x:c r="E13" s="68"/>
      <x:c r="F13" s="68"/>
      <x:c r="G13" s="68"/>
      <x:c r="H13" s="68"/>
      <x:c r="I13" s="68"/>
      <x:c r="J13" s="68"/>
      <x:c r="K13" s="71"/>
      <x:c r="L13" s="68"/>
      <x:c r="M13" s="71"/>
      <x:c r="N13" s="68"/>
      <x:c r="O13" s="68"/>
    </x:row>
    <x:row r="14" ht="18" customHeight="1">
      <x:c r="A14" s="68"/>
      <x:c r="B14" s="68"/>
      <x:c r="C14" s="68"/>
      <x:c r="D14" s="71"/>
      <x:c r="E14" s="68"/>
      <x:c r="F14" s="68"/>
      <x:c r="G14" s="68"/>
      <x:c r="H14" s="68"/>
      <x:c r="I14" s="68"/>
      <x:c r="J14" s="68"/>
      <x:c r="K14" s="71"/>
      <x:c r="L14" s="68"/>
      <x:c r="M14" s="71"/>
      <x:c r="N14" s="68"/>
      <x:c r="O14" s="68"/>
    </x:row>
    <x:row r="15" ht="18" customHeight="1">
      <x:c r="A15" s="68"/>
      <x:c r="B15" s="68"/>
      <x:c r="C15" s="68"/>
      <x:c r="D15" s="71"/>
      <x:c r="E15" s="68"/>
      <x:c r="F15" s="68"/>
      <x:c r="G15" s="68"/>
      <x:c r="H15" s="68"/>
      <x:c r="I15" s="68"/>
      <x:c r="J15" s="68"/>
      <x:c r="K15" s="71"/>
      <x:c r="L15" s="68"/>
      <x:c r="M15" s="71"/>
      <x:c r="N15" s="68"/>
      <x:c r="O15" s="68"/>
    </x:row>
    <x:row r="16" ht="18" customHeight="1">
      <x:c r="A16" s="68"/>
      <x:c r="B16" s="68"/>
      <x:c r="C16" s="68"/>
      <x:c r="D16" s="71"/>
      <x:c r="E16" s="68"/>
      <x:c r="F16" s="68"/>
      <x:c r="G16" s="68"/>
      <x:c r="H16" s="68"/>
      <x:c r="I16" s="68"/>
      <x:c r="J16" s="68"/>
      <x:c r="K16" s="71"/>
      <x:c r="L16" s="68"/>
      <x:c r="M16" s="71"/>
      <x:c r="N16" s="68"/>
      <x:c r="O16" s="68"/>
    </x:row>
    <x:row r="17" ht="18" customHeight="1">
      <x:c r="A17" s="68"/>
      <x:c r="B17" s="68"/>
      <x:c r="C17" s="68"/>
      <x:c r="D17" s="71"/>
      <x:c r="E17" s="68"/>
      <x:c r="F17" s="68"/>
      <x:c r="G17" s="68"/>
      <x:c r="H17" s="68"/>
      <x:c r="I17" s="68"/>
      <x:c r="J17" s="68"/>
      <x:c r="K17" s="71"/>
      <x:c r="L17" s="68"/>
      <x:c r="M17" s="71"/>
      <x:c r="N17" s="68"/>
      <x:c r="O17" s="68"/>
    </x:row>
    <x:row r="18" ht="18" customHeight="1">
      <x:c r="A18" s="68"/>
      <x:c r="B18" s="68"/>
      <x:c r="C18" s="68"/>
      <x:c r="D18" s="71"/>
      <x:c r="E18" s="68"/>
      <x:c r="F18" s="68"/>
      <x:c r="G18" s="68"/>
      <x:c r="H18" s="68"/>
      <x:c r="I18" s="68"/>
      <x:c r="J18" s="68"/>
      <x:c r="K18" s="71"/>
      <x:c r="L18" s="68"/>
      <x:c r="M18" s="71"/>
      <x:c r="N18" s="68"/>
      <x:c r="O18" s="68"/>
    </x:row>
    <x:row r="19" ht="18" customHeight="1">
      <x:c r="A19" s="68"/>
      <x:c r="B19" s="68"/>
      <x:c r="C19" s="68"/>
      <x:c r="D19" s="71"/>
      <x:c r="E19" s="68"/>
      <x:c r="F19" s="68"/>
      <x:c r="G19" s="68"/>
      <x:c r="H19" s="68"/>
      <x:c r="I19" s="68"/>
      <x:c r="J19" s="68"/>
      <x:c r="K19" s="71"/>
      <x:c r="L19" s="68"/>
      <x:c r="M19" s="71"/>
      <x:c r="N19" s="68"/>
      <x:c r="O19" s="68"/>
    </x:row>
    <x:row r="20" ht="18" customHeight="1">
      <x:c r="A20" s="68"/>
      <x:c r="B20" s="68"/>
      <x:c r="C20" s="68"/>
      <x:c r="D20" s="71"/>
      <x:c r="E20" s="68"/>
      <x:c r="F20" s="68"/>
      <x:c r="G20" s="68"/>
      <x:c r="H20" s="68"/>
      <x:c r="I20" s="68"/>
      <x:c r="J20" s="68"/>
      <x:c r="K20" s="71"/>
      <x:c r="L20" s="68"/>
      <x:c r="M20" s="71"/>
      <x:c r="N20" s="68"/>
      <x:c r="O20" s="68"/>
    </x:row>
    <x:row r="21" ht="18" customHeight="1">
      <x:c r="A21" s="68"/>
      <x:c r="B21" s="68"/>
      <x:c r="C21" s="68"/>
      <x:c r="D21" s="71"/>
      <x:c r="E21" s="68"/>
      <x:c r="F21" s="68"/>
      <x:c r="G21" s="68"/>
      <x:c r="H21" s="68"/>
      <x:c r="I21" s="68"/>
      <x:c r="J21" s="68"/>
      <x:c r="K21" s="71"/>
      <x:c r="L21" s="68"/>
      <x:c r="M21" s="71"/>
      <x:c r="N21" s="68"/>
      <x:c r="O21" s="68"/>
    </x:row>
    <x:row r="22" ht="18" customHeight="1">
      <x:c r="A22" s="68"/>
      <x:c r="B22" s="68"/>
      <x:c r="C22" s="68"/>
      <x:c r="D22" s="71"/>
      <x:c r="E22" s="68"/>
      <x:c r="F22" s="68"/>
      <x:c r="G22" s="68"/>
      <x:c r="H22" s="68"/>
      <x:c r="I22" s="68"/>
      <x:c r="J22" s="68"/>
      <x:c r="K22" s="71"/>
      <x:c r="L22" s="68"/>
      <x:c r="M22" s="71"/>
      <x:c r="N22" s="68"/>
      <x:c r="O22" s="68"/>
    </x:row>
    <x:row r="23" ht="18" customHeight="1">
      <x:c r="A23" s="68"/>
      <x:c r="B23" s="68"/>
      <x:c r="C23" s="68"/>
      <x:c r="D23" s="71"/>
      <x:c r="E23" s="68"/>
      <x:c r="F23" s="68"/>
      <x:c r="G23" s="68"/>
      <x:c r="H23" s="68"/>
      <x:c r="I23" s="68"/>
      <x:c r="J23" s="68"/>
      <x:c r="K23" s="71"/>
      <x:c r="L23" s="68"/>
      <x:c r="M23" s="71"/>
      <x:c r="N23" s="68"/>
      <x:c r="O23" s="68"/>
    </x:row>
    <x:row r="24" ht="18" customHeight="1">
      <x:c r="A24" s="68"/>
      <x:c r="B24" s="68"/>
      <x:c r="C24" s="68"/>
      <x:c r="D24" s="71"/>
      <x:c r="E24" s="68"/>
      <x:c r="F24" s="68"/>
      <x:c r="G24" s="68"/>
      <x:c r="H24" s="68"/>
      <x:c r="I24" s="68"/>
      <x:c r="J24" s="68"/>
      <x:c r="K24" s="71"/>
      <x:c r="L24" s="68"/>
      <x:c r="M24" s="71"/>
      <x:c r="N24" s="68"/>
      <x:c r="O24" s="68"/>
    </x:row>
    <x:row r="25" ht="18" customHeight="1">
      <x:c r="A25" s="68"/>
      <x:c r="B25" s="68"/>
      <x:c r="C25" s="68"/>
      <x:c r="D25" s="71"/>
      <x:c r="E25" s="68"/>
      <x:c r="F25" s="68"/>
      <x:c r="G25" s="68"/>
      <x:c r="H25" s="68"/>
      <x:c r="I25" s="68"/>
      <x:c r="J25" s="68"/>
      <x:c r="K25" s="71"/>
      <x:c r="L25" s="68"/>
      <x:c r="M25" s="71"/>
      <x:c r="N25" s="68"/>
      <x:c r="O25" s="68"/>
    </x:row>
    <x:row r="26" ht="18" customHeight="1">
      <x:c r="A26" s="68"/>
      <x:c r="B26" s="68"/>
      <x:c r="C26" s="68"/>
      <x:c r="D26" s="71"/>
      <x:c r="E26" s="68"/>
      <x:c r="F26" s="68"/>
      <x:c r="G26" s="68"/>
      <x:c r="H26" s="68"/>
      <x:c r="I26" s="68"/>
      <x:c r="J26" s="68"/>
      <x:c r="K26" s="71"/>
      <x:c r="L26" s="68"/>
      <x:c r="M26" s="71"/>
      <x:c r="N26" s="68"/>
      <x:c r="O26" s="68"/>
    </x:row>
    <x:row r="27" ht="18" customHeight="1">
      <x:c r="A27" s="68"/>
      <x:c r="B27" s="68"/>
      <x:c r="C27" s="68"/>
      <x:c r="D27" s="71"/>
      <x:c r="E27" s="68"/>
      <x:c r="F27" s="68"/>
      <x:c r="G27" s="68"/>
      <x:c r="H27" s="68"/>
      <x:c r="I27" s="68"/>
      <x:c r="J27" s="68"/>
      <x:c r="K27" s="71"/>
      <x:c r="L27" s="68"/>
      <x:c r="M27" s="71"/>
      <x:c r="N27" s="68"/>
      <x:c r="O27" s="68"/>
    </x:row>
    <x:row r="28" ht="18" customHeight="1">
      <x:c r="A28" s="68"/>
      <x:c r="B28" s="68"/>
      <x:c r="C28" s="68"/>
      <x:c r="D28" s="71"/>
      <x:c r="E28" s="68"/>
      <x:c r="F28" s="68"/>
      <x:c r="G28" s="68"/>
      <x:c r="H28" s="68"/>
      <x:c r="I28" s="68"/>
      <x:c r="J28" s="68"/>
      <x:c r="K28" s="71"/>
      <x:c r="L28" s="68"/>
      <x:c r="M28" s="71"/>
      <x:c r="N28" s="68"/>
      <x:c r="O28" s="68"/>
    </x:row>
    <x:row r="29" ht="18" customHeight="1">
      <x:c r="A29" s="68"/>
      <x:c r="B29" s="68"/>
      <x:c r="C29" s="68"/>
      <x:c r="D29" s="71"/>
      <x:c r="E29" s="68"/>
      <x:c r="F29" s="68"/>
      <x:c r="G29" s="68"/>
      <x:c r="H29" s="68"/>
      <x:c r="I29" s="68"/>
      <x:c r="J29" s="68"/>
      <x:c r="K29" s="71"/>
      <x:c r="L29" s="68"/>
      <x:c r="M29" s="71"/>
      <x:c r="N29" s="68"/>
      <x:c r="O29" s="68"/>
    </x:row>
    <x:row r="30" ht="18" customHeight="1">
      <x:c r="A30" s="68"/>
      <x:c r="B30" s="68"/>
      <x:c r="C30" s="68"/>
      <x:c r="D30" s="71"/>
      <x:c r="E30" s="68"/>
      <x:c r="F30" s="68"/>
      <x:c r="G30" s="68"/>
      <x:c r="H30" s="68"/>
      <x:c r="I30" s="68"/>
      <x:c r="J30" s="68"/>
      <x:c r="K30" s="71"/>
      <x:c r="L30" s="68"/>
      <x:c r="M30" s="71"/>
      <x:c r="N30" s="68"/>
      <x:c r="O30" s="68"/>
    </x:row>
    <x:row r="31" ht="18" customHeight="1">
      <x:c r="A31" s="68"/>
      <x:c r="B31" s="68"/>
      <x:c r="C31" s="68"/>
      <x:c r="D31" s="71"/>
      <x:c r="E31" s="68"/>
      <x:c r="F31" s="68"/>
      <x:c r="G31" s="68"/>
      <x:c r="H31" s="68"/>
      <x:c r="I31" s="68"/>
      <x:c r="J31" s="68"/>
      <x:c r="K31" s="71"/>
      <x:c r="L31" s="68"/>
      <x:c r="M31" s="71"/>
      <x:c r="N31" s="68"/>
      <x:c r="O31" s="68"/>
    </x:row>
    <x:row r="32" ht="18" customHeight="1">
      <x:c r="A32" s="68"/>
      <x:c r="B32" s="68"/>
      <x:c r="C32" s="68"/>
      <x:c r="D32" s="71"/>
      <x:c r="E32" s="68"/>
      <x:c r="F32" s="68"/>
      <x:c r="G32" s="68"/>
      <x:c r="H32" s="68"/>
      <x:c r="I32" s="68"/>
      <x:c r="J32" s="68"/>
      <x:c r="K32" s="71"/>
      <x:c r="L32" s="68"/>
      <x:c r="M32" s="71"/>
      <x:c r="N32" s="68"/>
      <x:c r="O32" s="68"/>
    </x:row>
    <x:row r="33" ht="18" customHeight="1">
      <x:c r="A33" s="68"/>
      <x:c r="B33" s="68"/>
      <x:c r="C33" s="68"/>
      <x:c r="D33" s="71"/>
      <x:c r="E33" s="68"/>
      <x:c r="F33" s="68"/>
      <x:c r="G33" s="68"/>
      <x:c r="H33" s="68"/>
      <x:c r="I33" s="68"/>
      <x:c r="J33" s="68"/>
      <x:c r="K33" s="71"/>
      <x:c r="L33" s="68"/>
      <x:c r="M33" s="71"/>
      <x:c r="N33" s="68"/>
      <x:c r="O33" s="68"/>
    </x:row>
    <x:row r="34" ht="18" customHeight="1">
      <x:c r="A34" s="68"/>
      <x:c r="B34" s="68"/>
      <x:c r="C34" s="68"/>
      <x:c r="D34" s="71"/>
      <x:c r="E34" s="68"/>
      <x:c r="F34" s="68"/>
      <x:c r="G34" s="68"/>
      <x:c r="H34" s="68"/>
      <x:c r="I34" s="68"/>
      <x:c r="J34" s="68"/>
      <x:c r="K34" s="71"/>
      <x:c r="L34" s="68"/>
      <x:c r="M34" s="71"/>
      <x:c r="N34" s="68"/>
      <x:c r="O34" s="68"/>
    </x:row>
    <x:row r="35" ht="18" customHeight="1">
      <x:c r="A35" s="68"/>
      <x:c r="B35" s="68"/>
      <x:c r="C35" s="68"/>
      <x:c r="D35" s="71"/>
      <x:c r="E35" s="68"/>
      <x:c r="F35" s="68"/>
      <x:c r="G35" s="68"/>
      <x:c r="H35" s="68"/>
      <x:c r="I35" s="68"/>
      <x:c r="J35" s="68"/>
      <x:c r="K35" s="71"/>
      <x:c r="L35" s="68"/>
      <x:c r="M35" s="71"/>
      <x:c r="N35" s="68"/>
      <x:c r="O35" s="68"/>
    </x:row>
    <x:row r="36" ht="18" customHeight="1">
      <x:c r="A36" s="68"/>
      <x:c r="B36" s="68"/>
      <x:c r="C36" s="68"/>
      <x:c r="D36" s="71"/>
      <x:c r="E36" s="68"/>
      <x:c r="F36" s="68"/>
      <x:c r="G36" s="68"/>
      <x:c r="H36" s="68"/>
      <x:c r="I36" s="68"/>
      <x:c r="J36" s="68"/>
      <x:c r="K36" s="71"/>
      <x:c r="L36" s="68"/>
      <x:c r="M36" s="71"/>
      <x:c r="N36" s="68"/>
      <x:c r="O36" s="68"/>
    </x:row>
    <x:row r="37" ht="18" customHeight="1">
      <x:c r="A37" s="68"/>
      <x:c r="B37" s="68"/>
      <x:c r="C37" s="68"/>
      <x:c r="D37" s="71"/>
      <x:c r="E37" s="68"/>
      <x:c r="F37" s="68"/>
      <x:c r="G37" s="68"/>
      <x:c r="H37" s="68"/>
      <x:c r="I37" s="68"/>
      <x:c r="J37" s="68"/>
      <x:c r="K37" s="71"/>
      <x:c r="L37" s="68"/>
      <x:c r="M37" s="71"/>
      <x:c r="N37" s="68"/>
      <x:c r="O37" s="68"/>
    </x:row>
    <x:row r="38" ht="18" customHeight="1">
      <x:c r="A38" s="68"/>
      <x:c r="B38" s="68"/>
      <x:c r="C38" s="68"/>
      <x:c r="D38" s="71"/>
      <x:c r="E38" s="68"/>
      <x:c r="F38" s="68"/>
      <x:c r="G38" s="68"/>
      <x:c r="H38" s="68"/>
      <x:c r="I38" s="68"/>
      <x:c r="J38" s="68"/>
      <x:c r="K38" s="71"/>
      <x:c r="L38" s="68"/>
      <x:c r="M38" s="71"/>
      <x:c r="N38" s="68"/>
      <x:c r="O38" s="68"/>
    </x:row>
    <x:row r="39" ht="18" customHeight="1">
      <x:c r="A39" s="68"/>
      <x:c r="B39" s="68"/>
      <x:c r="C39" s="68"/>
      <x:c r="D39" s="71"/>
      <x:c r="E39" s="68"/>
      <x:c r="F39" s="68"/>
      <x:c r="G39" s="68"/>
      <x:c r="H39" s="68"/>
      <x:c r="I39" s="68"/>
      <x:c r="J39" s="68"/>
      <x:c r="K39" s="71"/>
      <x:c r="L39" s="68"/>
      <x:c r="M39" s="71"/>
      <x:c r="N39" s="68"/>
      <x:c r="O39" s="68"/>
    </x:row>
    <x:row r="40" ht="18" customHeight="1">
      <x:c r="A40" s="68"/>
      <x:c r="B40" s="68"/>
      <x:c r="C40" s="68"/>
      <x:c r="D40" s="71"/>
      <x:c r="E40" s="68"/>
      <x:c r="F40" s="68"/>
      <x:c r="G40" s="68"/>
      <x:c r="H40" s="68"/>
      <x:c r="I40" s="68"/>
      <x:c r="J40" s="68"/>
      <x:c r="K40" s="71"/>
      <x:c r="L40" s="68"/>
      <x:c r="M40" s="71"/>
      <x:c r="N40" s="68"/>
      <x:c r="O40" s="68"/>
    </x:row>
    <x:row r="41" ht="18" customHeight="1">
      <x:c r="A41" s="68"/>
      <x:c r="B41" s="68"/>
      <x:c r="C41" s="68"/>
      <x:c r="D41" s="71"/>
      <x:c r="E41" s="68"/>
      <x:c r="F41" s="68"/>
      <x:c r="G41" s="68"/>
      <x:c r="H41" s="68"/>
      <x:c r="I41" s="68"/>
      <x:c r="J41" s="68"/>
      <x:c r="K41" s="71"/>
      <x:c r="L41" s="68"/>
      <x:c r="M41" s="71"/>
      <x:c r="N41" s="68"/>
      <x:c r="O41" s="68"/>
    </x:row>
    <x:row r="42" ht="18" customHeight="1">
      <x:c r="A42" s="68"/>
      <x:c r="B42" s="68"/>
      <x:c r="C42" s="68"/>
      <x:c r="D42" s="71"/>
      <x:c r="E42" s="68"/>
      <x:c r="F42" s="68"/>
      <x:c r="G42" s="68"/>
      <x:c r="H42" s="68"/>
      <x:c r="I42" s="68"/>
      <x:c r="J42" s="68"/>
      <x:c r="K42" s="71"/>
      <x:c r="L42" s="68"/>
      <x:c r="M42" s="71"/>
      <x:c r="N42" s="68"/>
      <x:c r="O42" s="68"/>
    </x:row>
    <x:row r="43" ht="18" customHeight="1">
      <x:c r="A43" s="68"/>
      <x:c r="B43" s="68"/>
      <x:c r="C43" s="68"/>
      <x:c r="D43" s="71"/>
      <x:c r="E43" s="68"/>
      <x:c r="F43" s="68"/>
      <x:c r="G43" s="68"/>
      <x:c r="H43" s="68"/>
      <x:c r="I43" s="68"/>
      <x:c r="J43" s="68"/>
      <x:c r="K43" s="71"/>
      <x:c r="L43" s="68"/>
      <x:c r="M43" s="71"/>
      <x:c r="N43" s="68"/>
      <x:c r="O43" s="68"/>
    </x:row>
    <x:row r="44" ht="18" customHeight="1">
      <x:c r="A44" s="68"/>
      <x:c r="B44" s="68"/>
      <x:c r="C44" s="68"/>
      <x:c r="D44" s="71"/>
      <x:c r="E44" s="68"/>
      <x:c r="F44" s="68"/>
      <x:c r="G44" s="68"/>
      <x:c r="H44" s="68"/>
      <x:c r="I44" s="68"/>
      <x:c r="J44" s="68"/>
      <x:c r="K44" s="71"/>
      <x:c r="L44" s="68"/>
      <x:c r="M44" s="71"/>
      <x:c r="N44" s="68"/>
      <x:c r="O44" s="68"/>
    </x:row>
    <x:row r="45" ht="18" customHeight="1">
      <x:c r="A45" s="68"/>
      <x:c r="B45" s="68"/>
      <x:c r="C45" s="68"/>
      <x:c r="D45" s="71"/>
      <x:c r="E45" s="68"/>
      <x:c r="F45" s="68"/>
      <x:c r="G45" s="68"/>
      <x:c r="H45" s="68"/>
      <x:c r="I45" s="68"/>
      <x:c r="J45" s="68"/>
      <x:c r="K45" s="71"/>
      <x:c r="L45" s="68"/>
      <x:c r="M45" s="71"/>
      <x:c r="N45" s="68"/>
      <x:c r="O45" s="68"/>
    </x:row>
    <x:row r="46" ht="18" customHeight="1">
      <x:c r="A46" s="68"/>
      <x:c r="B46" s="68"/>
      <x:c r="C46" s="68"/>
      <x:c r="D46" s="71"/>
      <x:c r="E46" s="68"/>
      <x:c r="F46" s="68"/>
      <x:c r="G46" s="68"/>
      <x:c r="H46" s="68"/>
      <x:c r="I46" s="68"/>
      <x:c r="J46" s="68"/>
      <x:c r="K46" s="71"/>
      <x:c r="L46" s="68"/>
      <x:c r="M46" s="71"/>
      <x:c r="N46" s="68"/>
      <x:c r="O46" s="68"/>
    </x:row>
    <x:row r="47" ht="18" customHeight="1">
      <x:c r="A47" s="68"/>
      <x:c r="B47" s="68"/>
      <x:c r="C47" s="68"/>
      <x:c r="D47" s="71"/>
      <x:c r="E47" s="68"/>
      <x:c r="F47" s="68"/>
      <x:c r="G47" s="68"/>
      <x:c r="H47" s="68"/>
      <x:c r="I47" s="68"/>
      <x:c r="J47" s="68"/>
      <x:c r="K47" s="71"/>
      <x:c r="L47" s="68"/>
      <x:c r="M47" s="71"/>
      <x:c r="N47" s="68"/>
      <x:c r="O47" s="68"/>
    </x:row>
    <x:row r="48" ht="18" customHeight="1">
      <x:c r="A48" s="68"/>
      <x:c r="B48" s="68"/>
      <x:c r="C48" s="68"/>
      <x:c r="D48" s="71"/>
      <x:c r="E48" s="68"/>
      <x:c r="F48" s="68"/>
      <x:c r="G48" s="68"/>
      <x:c r="H48" s="68"/>
      <x:c r="I48" s="68"/>
      <x:c r="J48" s="68"/>
      <x:c r="K48" s="71"/>
      <x:c r="L48" s="68"/>
      <x:c r="M48" s="71"/>
      <x:c r="N48" s="68"/>
      <x:c r="O48" s="68"/>
    </x:row>
    <x:row r="49" ht="18" customHeight="1">
      <x:c r="A49" s="68"/>
      <x:c r="B49" s="68"/>
      <x:c r="C49" s="68"/>
      <x:c r="D49" s="71"/>
      <x:c r="E49" s="68"/>
      <x:c r="F49" s="68"/>
      <x:c r="G49" s="68"/>
      <x:c r="H49" s="68"/>
      <x:c r="I49" s="68"/>
      <x:c r="J49" s="68"/>
      <x:c r="K49" s="71"/>
      <x:c r="L49" s="68"/>
      <x:c r="M49" s="71"/>
      <x:c r="N49" s="68"/>
      <x:c r="O49" s="68"/>
    </x:row>
    <x:row r="50" ht="18" customHeight="1">
      <x:c r="A50" s="68"/>
      <x:c r="B50" s="68"/>
      <x:c r="C50" s="68"/>
      <x:c r="D50" s="71"/>
      <x:c r="E50" s="68"/>
      <x:c r="F50" s="68"/>
      <x:c r="G50" s="68"/>
      <x:c r="H50" s="68"/>
      <x:c r="I50" s="68"/>
      <x:c r="J50" s="68"/>
      <x:c r="K50" s="71"/>
      <x:c r="L50" s="68"/>
      <x:c r="M50" s="71"/>
      <x:c r="N50" s="68"/>
      <x:c r="O50" s="68"/>
    </x:row>
    <x:row r="51" ht="18" customHeight="1">
      <x:c r="A51" s="68"/>
      <x:c r="B51" s="68"/>
      <x:c r="C51" s="68"/>
      <x:c r="D51" s="71"/>
      <x:c r="E51" s="68"/>
      <x:c r="F51" s="68"/>
      <x:c r="G51" s="68"/>
      <x:c r="H51" s="68"/>
      <x:c r="I51" s="68"/>
      <x:c r="J51" s="68"/>
      <x:c r="K51" s="71"/>
      <x:c r="L51" s="68"/>
      <x:c r="M51" s="71"/>
      <x:c r="N51" s="68"/>
      <x:c r="O51" s="68"/>
    </x:row>
    <x:row r="52" ht="18" customHeight="1">
      <x:c r="A52" s="68"/>
      <x:c r="B52" s="68"/>
      <x:c r="C52" s="68"/>
      <x:c r="D52" s="71"/>
      <x:c r="E52" s="68"/>
      <x:c r="F52" s="68"/>
      <x:c r="G52" s="68"/>
      <x:c r="H52" s="68"/>
      <x:c r="I52" s="68"/>
      <x:c r="J52" s="68"/>
      <x:c r="K52" s="71"/>
      <x:c r="L52" s="68"/>
      <x:c r="M52" s="71"/>
      <x:c r="N52" s="68"/>
      <x:c r="O52" s="68"/>
    </x:row>
    <x:row r="53" ht="18" customHeight="1">
      <x:c r="A53" s="68"/>
      <x:c r="B53" s="68"/>
      <x:c r="C53" s="68"/>
      <x:c r="D53" s="71"/>
      <x:c r="E53" s="68"/>
      <x:c r="F53" s="68"/>
      <x:c r="G53" s="68"/>
      <x:c r="H53" s="68"/>
      <x:c r="I53" s="68"/>
      <x:c r="J53" s="68"/>
      <x:c r="K53" s="71"/>
      <x:c r="L53" s="68"/>
      <x:c r="M53" s="71"/>
      <x:c r="N53" s="68"/>
      <x:c r="O53" s="68"/>
    </x:row>
    <x:row r="54" ht="18" customHeight="1">
      <x:c r="A54" s="68"/>
      <x:c r="B54" s="68"/>
      <x:c r="C54" s="68"/>
      <x:c r="D54" s="71"/>
      <x:c r="E54" s="68"/>
      <x:c r="F54" s="68"/>
      <x:c r="G54" s="68"/>
      <x:c r="H54" s="68"/>
      <x:c r="I54" s="68"/>
      <x:c r="J54" s="68"/>
      <x:c r="K54" s="71"/>
      <x:c r="L54" s="68"/>
      <x:c r="M54" s="71"/>
      <x:c r="N54" s="68"/>
      <x:c r="O54" s="68"/>
    </x:row>
    <x:row r="55" ht="18" customHeight="1">
      <x:c r="A55" s="68"/>
      <x:c r="B55" s="68"/>
      <x:c r="C55" s="68"/>
      <x:c r="D55" s="71"/>
      <x:c r="E55" s="68"/>
      <x:c r="F55" s="68"/>
      <x:c r="G55" s="68"/>
      <x:c r="H55" s="68"/>
      <x:c r="I55" s="68"/>
      <x:c r="J55" s="68"/>
      <x:c r="K55" s="71"/>
      <x:c r="L55" s="68"/>
      <x:c r="M55" s="71"/>
      <x:c r="N55" s="68"/>
      <x:c r="O55" s="68"/>
    </x:row>
    <x:row r="56" ht="18" customHeight="1">
      <x:c r="A56" s="68"/>
      <x:c r="B56" s="68"/>
      <x:c r="C56" s="68"/>
      <x:c r="D56" s="71"/>
      <x:c r="E56" s="68"/>
      <x:c r="F56" s="68"/>
      <x:c r="G56" s="68"/>
      <x:c r="H56" s="68"/>
      <x:c r="I56" s="68"/>
      <x:c r="J56" s="68"/>
      <x:c r="K56" s="71"/>
      <x:c r="L56" s="68"/>
      <x:c r="M56" s="71"/>
      <x:c r="N56" s="68"/>
      <x:c r="O56" s="68"/>
    </x:row>
    <x:row r="57" ht="18" customHeight="1">
      <x:c r="A57" s="68"/>
      <x:c r="B57" s="68"/>
      <x:c r="C57" s="68"/>
      <x:c r="D57" s="71"/>
      <x:c r="E57" s="68"/>
      <x:c r="F57" s="68"/>
      <x:c r="G57" s="68"/>
      <x:c r="H57" s="68"/>
      <x:c r="I57" s="68"/>
      <x:c r="J57" s="68"/>
      <x:c r="K57" s="71"/>
      <x:c r="L57" s="68"/>
      <x:c r="M57" s="71"/>
      <x:c r="N57" s="68"/>
      <x:c r="O57" s="68"/>
    </x:row>
    <x:row r="58" ht="18" customHeight="1">
      <x:c r="A58" s="68"/>
      <x:c r="B58" s="68"/>
      <x:c r="C58" s="68"/>
      <x:c r="D58" s="71"/>
      <x:c r="E58" s="68"/>
      <x:c r="F58" s="68"/>
      <x:c r="G58" s="68"/>
      <x:c r="H58" s="68"/>
      <x:c r="I58" s="68"/>
      <x:c r="J58" s="68"/>
      <x:c r="K58" s="71"/>
      <x:c r="L58" s="68"/>
      <x:c r="M58" s="71"/>
      <x:c r="N58" s="68"/>
      <x:c r="O58" s="68"/>
    </x:row>
    <x:row r="59" ht="18" customHeight="1">
      <x:c r="A59" s="68"/>
      <x:c r="B59" s="68"/>
      <x:c r="C59" s="68"/>
      <x:c r="D59" s="71"/>
      <x:c r="E59" s="68"/>
      <x:c r="F59" s="68"/>
      <x:c r="G59" s="68"/>
      <x:c r="H59" s="68"/>
      <x:c r="I59" s="68"/>
      <x:c r="J59" s="68"/>
      <x:c r="K59" s="71"/>
      <x:c r="L59" s="68"/>
      <x:c r="M59" s="71"/>
      <x:c r="N59" s="68"/>
      <x:c r="O59" s="68"/>
    </x:row>
    <x:row r="60" ht="18" customHeight="1">
      <x:c r="A60" s="68"/>
      <x:c r="B60" s="68"/>
      <x:c r="C60" s="68"/>
      <x:c r="D60" s="71"/>
      <x:c r="E60" s="68"/>
      <x:c r="F60" s="68"/>
      <x:c r="G60" s="68"/>
      <x:c r="H60" s="68"/>
      <x:c r="I60" s="68"/>
      <x:c r="J60" s="68"/>
      <x:c r="K60" s="71"/>
      <x:c r="L60" s="68"/>
      <x:c r="M60" s="71"/>
      <x:c r="N60" s="68"/>
      <x:c r="O60" s="68"/>
    </x:row>
    <x:row r="61" ht="18" customHeight="1">
      <x:c r="A61" s="68"/>
      <x:c r="B61" s="68"/>
      <x:c r="C61" s="68"/>
      <x:c r="D61" s="71"/>
      <x:c r="E61" s="68"/>
      <x:c r="F61" s="68"/>
      <x:c r="G61" s="68"/>
      <x:c r="H61" s="68"/>
      <x:c r="I61" s="68"/>
      <x:c r="J61" s="68"/>
      <x:c r="K61" s="71"/>
      <x:c r="L61" s="68"/>
      <x:c r="M61" s="71"/>
      <x:c r="N61" s="68"/>
      <x:c r="O61" s="68"/>
    </x:row>
    <x:row r="62" ht="18" customHeight="1">
      <x:c r="A62" s="68"/>
      <x:c r="B62" s="68"/>
      <x:c r="C62" s="68"/>
      <x:c r="D62" s="71"/>
      <x:c r="E62" s="68"/>
      <x:c r="F62" s="68"/>
      <x:c r="G62" s="68"/>
      <x:c r="H62" s="68"/>
      <x:c r="I62" s="68"/>
      <x:c r="J62" s="68"/>
      <x:c r="K62" s="71"/>
      <x:c r="L62" s="68"/>
      <x:c r="M62" s="71"/>
      <x:c r="N62" s="68"/>
      <x:c r="O62" s="68"/>
    </x:row>
    <x:row r="63" ht="18" customHeight="1">
      <x:c r="A63" s="68"/>
      <x:c r="B63" s="68"/>
      <x:c r="C63" s="68"/>
      <x:c r="D63" s="71"/>
      <x:c r="E63" s="68"/>
      <x:c r="F63" s="68"/>
      <x:c r="G63" s="68"/>
      <x:c r="H63" s="68"/>
      <x:c r="I63" s="68"/>
      <x:c r="J63" s="68"/>
      <x:c r="K63" s="71"/>
      <x:c r="L63" s="68"/>
      <x:c r="M63" s="71"/>
      <x:c r="N63" s="68"/>
      <x:c r="O63" s="68"/>
    </x:row>
    <x:row r="64" ht="18" customHeight="1">
      <x:c r="A64" s="68"/>
      <x:c r="B64" s="68"/>
      <x:c r="C64" s="68"/>
      <x:c r="D64" s="71"/>
      <x:c r="E64" s="68"/>
      <x:c r="F64" s="68"/>
      <x:c r="G64" s="68"/>
      <x:c r="H64" s="68"/>
      <x:c r="I64" s="68"/>
      <x:c r="J64" s="68"/>
      <x:c r="K64" s="71"/>
      <x:c r="L64" s="68"/>
      <x:c r="M64" s="71"/>
      <x:c r="N64" s="68"/>
      <x:c r="O64" s="68"/>
    </x:row>
    <x:row r="65" ht="18" customHeight="1">
      <x:c r="A65" s="68"/>
      <x:c r="B65" s="68"/>
      <x:c r="C65" s="68"/>
      <x:c r="D65" s="71"/>
      <x:c r="E65" s="68"/>
      <x:c r="F65" s="68"/>
      <x:c r="G65" s="68"/>
      <x:c r="H65" s="68"/>
      <x:c r="I65" s="68"/>
      <x:c r="J65" s="68"/>
      <x:c r="K65" s="71"/>
      <x:c r="L65" s="68"/>
      <x:c r="M65" s="71"/>
      <x:c r="N65" s="68"/>
      <x:c r="O65" s="68"/>
    </x:row>
    <x:row r="66" ht="18" customHeight="1">
      <x:c r="A66" s="68"/>
      <x:c r="B66" s="68"/>
      <x:c r="C66" s="68"/>
      <x:c r="D66" s="71"/>
      <x:c r="E66" s="68"/>
      <x:c r="F66" s="68"/>
      <x:c r="G66" s="68"/>
      <x:c r="H66" s="68"/>
      <x:c r="I66" s="68"/>
      <x:c r="J66" s="68"/>
      <x:c r="K66" s="71"/>
      <x:c r="L66" s="68"/>
      <x:c r="M66" s="71"/>
      <x:c r="N66" s="68"/>
      <x:c r="O66" s="68"/>
    </x:row>
    <x:row r="67" ht="18" customHeight="1">
      <x:c r="A67" s="68"/>
      <x:c r="B67" s="68"/>
      <x:c r="C67" s="68"/>
      <x:c r="D67" s="71"/>
      <x:c r="E67" s="68"/>
      <x:c r="F67" s="68"/>
      <x:c r="G67" s="68"/>
      <x:c r="H67" s="68"/>
      <x:c r="I67" s="68"/>
      <x:c r="J67" s="68"/>
      <x:c r="K67" s="71"/>
      <x:c r="L67" s="68"/>
      <x:c r="M67" s="71"/>
      <x:c r="N67" s="68"/>
      <x:c r="O67" s="68"/>
    </x:row>
    <x:row r="68" ht="18" customHeight="1">
      <x:c r="A68" s="68"/>
      <x:c r="B68" s="68"/>
      <x:c r="C68" s="68"/>
      <x:c r="D68" s="71"/>
      <x:c r="E68" s="68"/>
      <x:c r="F68" s="68"/>
      <x:c r="G68" s="68"/>
      <x:c r="H68" s="68"/>
      <x:c r="I68" s="68"/>
      <x:c r="J68" s="68"/>
      <x:c r="K68" s="71"/>
      <x:c r="L68" s="68"/>
      <x:c r="M68" s="71"/>
      <x:c r="N68" s="68"/>
      <x:c r="O68" s="68"/>
    </x:row>
    <x:row r="69" ht="18" customHeight="1">
      <x:c r="A69" s="68"/>
      <x:c r="B69" s="68"/>
      <x:c r="C69" s="68"/>
      <x:c r="D69" s="71"/>
      <x:c r="E69" s="68"/>
      <x:c r="F69" s="68"/>
      <x:c r="G69" s="68"/>
      <x:c r="H69" s="68"/>
      <x:c r="I69" s="68"/>
      <x:c r="J69" s="68"/>
      <x:c r="K69" s="71"/>
      <x:c r="L69" s="68"/>
      <x:c r="M69" s="71"/>
      <x:c r="N69" s="68"/>
      <x:c r="O69" s="68"/>
    </x:row>
    <x:row r="70" ht="18" customHeight="1">
      <x:c r="A70" s="68"/>
      <x:c r="B70" s="68"/>
      <x:c r="C70" s="68"/>
      <x:c r="D70" s="71"/>
      <x:c r="E70" s="68"/>
      <x:c r="F70" s="68"/>
      <x:c r="G70" s="68"/>
      <x:c r="H70" s="68"/>
      <x:c r="I70" s="68"/>
      <x:c r="J70" s="68"/>
      <x:c r="K70" s="71"/>
      <x:c r="L70" s="68"/>
      <x:c r="M70" s="71"/>
      <x:c r="N70" s="68"/>
      <x:c r="O70" s="68"/>
    </x:row>
    <x:row r="71" ht="18" customHeight="1">
      <x:c r="A71" s="68"/>
      <x:c r="B71" s="68"/>
      <x:c r="C71" s="68"/>
      <x:c r="D71" s="71"/>
      <x:c r="E71" s="68"/>
      <x:c r="F71" s="68"/>
      <x:c r="G71" s="68"/>
      <x:c r="H71" s="68"/>
      <x:c r="I71" s="68"/>
      <x:c r="J71" s="68"/>
      <x:c r="K71" s="71"/>
      <x:c r="L71" s="68"/>
      <x:c r="M71" s="71"/>
      <x:c r="N71" s="68"/>
      <x:c r="O71" s="68"/>
    </x:row>
    <x:row r="72" ht="18" customHeight="1">
      <x:c r="A72" s="68"/>
      <x:c r="B72" s="68"/>
      <x:c r="C72" s="68"/>
      <x:c r="D72" s="71"/>
      <x:c r="E72" s="68"/>
      <x:c r="F72" s="68"/>
      <x:c r="G72" s="68"/>
      <x:c r="H72" s="68"/>
      <x:c r="I72" s="68"/>
      <x:c r="J72" s="68"/>
      <x:c r="K72" s="71"/>
      <x:c r="L72" s="68"/>
      <x:c r="M72" s="71"/>
      <x:c r="N72" s="68"/>
      <x:c r="O72" s="68"/>
    </x:row>
    <x:row r="73" ht="18" customHeight="1">
      <x:c r="A73" s="68"/>
      <x:c r="B73" s="68"/>
      <x:c r="C73" s="68"/>
      <x:c r="D73" s="71"/>
      <x:c r="E73" s="68"/>
      <x:c r="F73" s="68"/>
      <x:c r="G73" s="68"/>
      <x:c r="H73" s="68"/>
      <x:c r="I73" s="68"/>
      <x:c r="J73" s="68"/>
      <x:c r="K73" s="71"/>
      <x:c r="L73" s="68"/>
      <x:c r="M73" s="71"/>
      <x:c r="N73" s="68"/>
      <x:c r="O73" s="68"/>
    </x:row>
    <x:row r="74" ht="18" customHeight="1">
      <x:c r="A74" s="68"/>
      <x:c r="B74" s="68"/>
      <x:c r="C74" s="68"/>
      <x:c r="D74" s="71"/>
      <x:c r="E74" s="68"/>
      <x:c r="F74" s="68"/>
      <x:c r="G74" s="68"/>
      <x:c r="H74" s="68"/>
      <x:c r="I74" s="68"/>
      <x:c r="J74" s="68"/>
      <x:c r="K74" s="71"/>
      <x:c r="L74" s="68"/>
      <x:c r="M74" s="71"/>
      <x:c r="N74" s="68"/>
      <x:c r="O74" s="68"/>
    </x:row>
    <x:row r="75" ht="18" customHeight="1">
      <x:c r="A75" s="68"/>
      <x:c r="B75" s="68"/>
      <x:c r="C75" s="68"/>
      <x:c r="D75" s="71"/>
      <x:c r="E75" s="68"/>
      <x:c r="F75" s="68"/>
      <x:c r="G75" s="68"/>
      <x:c r="H75" s="68"/>
      <x:c r="I75" s="68"/>
      <x:c r="J75" s="68"/>
      <x:c r="K75" s="71"/>
      <x:c r="L75" s="68"/>
      <x:c r="M75" s="71"/>
      <x:c r="N75" s="68"/>
      <x:c r="O75" s="68"/>
    </x:row>
    <x:row r="76" ht="18" customHeight="1">
      <x:c r="A76" s="68"/>
      <x:c r="B76" s="68"/>
      <x:c r="C76" s="68"/>
      <x:c r="D76" s="71"/>
      <x:c r="E76" s="68"/>
      <x:c r="F76" s="68"/>
      <x:c r="G76" s="68"/>
      <x:c r="H76" s="68"/>
      <x:c r="I76" s="68"/>
      <x:c r="J76" s="68"/>
      <x:c r="K76" s="71"/>
      <x:c r="L76" s="68"/>
      <x:c r="M76" s="71"/>
      <x:c r="N76" s="68"/>
      <x:c r="O76" s="68"/>
    </x:row>
    <x:row r="77" ht="18" customHeight="1">
      <x:c r="A77" s="68"/>
      <x:c r="B77" s="68"/>
      <x:c r="C77" s="68"/>
      <x:c r="D77" s="71"/>
      <x:c r="E77" s="68"/>
      <x:c r="F77" s="68"/>
      <x:c r="G77" s="68"/>
      <x:c r="H77" s="68"/>
      <x:c r="I77" s="68"/>
      <x:c r="J77" s="68"/>
      <x:c r="K77" s="71"/>
      <x:c r="L77" s="68"/>
      <x:c r="M77" s="71"/>
      <x:c r="N77" s="68"/>
      <x:c r="O77" s="68"/>
    </x:row>
    <x:row r="78" ht="18" customHeight="1">
      <x:c r="A78" s="68"/>
      <x:c r="B78" s="68"/>
      <x:c r="C78" s="68"/>
      <x:c r="D78" s="71"/>
      <x:c r="E78" s="68"/>
      <x:c r="F78" s="68"/>
      <x:c r="G78" s="68"/>
      <x:c r="H78" s="68"/>
      <x:c r="I78" s="68"/>
      <x:c r="J78" s="68"/>
      <x:c r="K78" s="71"/>
      <x:c r="L78" s="68"/>
      <x:c r="M78" s="71"/>
      <x:c r="N78" s="68"/>
      <x:c r="O78" s="68"/>
    </x:row>
    <x:row r="79" ht="18" customHeight="1">
      <x:c r="A79" s="68"/>
      <x:c r="B79" s="68"/>
      <x:c r="C79" s="68"/>
      <x:c r="D79" s="71"/>
      <x:c r="E79" s="68"/>
      <x:c r="F79" s="68"/>
      <x:c r="G79" s="68"/>
      <x:c r="H79" s="68"/>
      <x:c r="I79" s="68"/>
      <x:c r="J79" s="68"/>
      <x:c r="K79" s="71"/>
      <x:c r="L79" s="68"/>
      <x:c r="M79" s="71"/>
      <x:c r="N79" s="68"/>
      <x:c r="O79" s="68"/>
    </x:row>
    <x:row r="80" ht="18" customHeight="1">
      <x:c r="A80" s="68"/>
      <x:c r="B80" s="68"/>
      <x:c r="C80" s="68"/>
      <x:c r="D80" s="71"/>
      <x:c r="E80" s="68"/>
      <x:c r="F80" s="68"/>
      <x:c r="G80" s="68"/>
      <x:c r="H80" s="68"/>
      <x:c r="I80" s="68"/>
      <x:c r="J80" s="68"/>
      <x:c r="K80" s="71"/>
      <x:c r="L80" s="68"/>
      <x:c r="M80" s="71"/>
      <x:c r="N80" s="68"/>
      <x:c r="O80" s="68"/>
    </x:row>
    <x:row r="81" ht="18" customHeight="1">
      <x:c r="A81" s="68"/>
      <x:c r="B81" s="68"/>
      <x:c r="C81" s="68"/>
      <x:c r="D81" s="71"/>
      <x:c r="E81" s="68"/>
      <x:c r="F81" s="68"/>
      <x:c r="G81" s="68"/>
      <x:c r="H81" s="68"/>
      <x:c r="I81" s="68"/>
      <x:c r="J81" s="68"/>
      <x:c r="K81" s="71"/>
      <x:c r="L81" s="68"/>
      <x:c r="M81" s="71"/>
      <x:c r="N81" s="68"/>
      <x:c r="O81" s="68"/>
    </x:row>
    <x:row r="82" ht="18" customHeight="1">
      <x:c r="A82" s="68"/>
      <x:c r="B82" s="68"/>
      <x:c r="C82" s="68"/>
      <x:c r="D82" s="71"/>
      <x:c r="E82" s="68"/>
      <x:c r="F82" s="68"/>
      <x:c r="G82" s="68"/>
      <x:c r="H82" s="68"/>
      <x:c r="I82" s="68"/>
      <x:c r="J82" s="68"/>
      <x:c r="K82" s="71"/>
      <x:c r="L82" s="68"/>
      <x:c r="M82" s="71"/>
      <x:c r="N82" s="68"/>
      <x:c r="O82" s="68"/>
    </x:row>
    <x:row r="83" ht="18" customHeight="1">
      <x:c r="A83" s="68"/>
      <x:c r="B83" s="68"/>
      <x:c r="C83" s="68"/>
      <x:c r="D83" s="71"/>
      <x:c r="E83" s="68"/>
      <x:c r="F83" s="68"/>
      <x:c r="G83" s="68"/>
      <x:c r="H83" s="68"/>
      <x:c r="I83" s="68"/>
      <x:c r="J83" s="68"/>
      <x:c r="K83" s="71"/>
      <x:c r="L83" s="68"/>
      <x:c r="M83" s="71"/>
      <x:c r="N83" s="68"/>
      <x:c r="O83" s="68"/>
    </x:row>
    <x:row r="84" ht="18" customHeight="1">
      <x:c r="A84" s="68"/>
      <x:c r="B84" s="68"/>
      <x:c r="C84" s="68"/>
      <x:c r="D84" s="71"/>
      <x:c r="E84" s="68"/>
      <x:c r="F84" s="68"/>
      <x:c r="G84" s="68"/>
      <x:c r="H84" s="68"/>
      <x:c r="I84" s="68"/>
      <x:c r="J84" s="68"/>
      <x:c r="K84" s="71"/>
      <x:c r="L84" s="68"/>
      <x:c r="M84" s="71"/>
      <x:c r="N84" s="68"/>
      <x:c r="O84" s="68"/>
    </x:row>
    <x:row r="85" ht="18" customHeight="1">
      <x:c r="A85" s="68"/>
      <x:c r="B85" s="68"/>
      <x:c r="C85" s="68"/>
      <x:c r="D85" s="71"/>
      <x:c r="E85" s="68"/>
      <x:c r="F85" s="68"/>
      <x:c r="G85" s="68"/>
      <x:c r="H85" s="68"/>
      <x:c r="I85" s="68"/>
      <x:c r="J85" s="68"/>
      <x:c r="K85" s="71"/>
      <x:c r="L85" s="68"/>
      <x:c r="M85" s="71"/>
      <x:c r="N85" s="68"/>
      <x:c r="O85" s="68"/>
    </x:row>
    <x:row r="86" ht="18" customHeight="1">
      <x:c r="A86" s="68"/>
      <x:c r="B86" s="68"/>
      <x:c r="C86" s="68"/>
      <x:c r="D86" s="71"/>
      <x:c r="E86" s="68"/>
      <x:c r="F86" s="68"/>
      <x:c r="G86" s="68"/>
      <x:c r="H86" s="68"/>
      <x:c r="I86" s="68"/>
      <x:c r="J86" s="68"/>
      <x:c r="K86" s="71"/>
      <x:c r="L86" s="68"/>
      <x:c r="M86" s="71"/>
      <x:c r="N86" s="68"/>
      <x:c r="O86" s="68"/>
    </x:row>
    <x:row r="87" ht="18" customHeight="1">
      <x:c r="A87" s="68"/>
      <x:c r="B87" s="68"/>
      <x:c r="C87" s="68"/>
      <x:c r="D87" s="71"/>
      <x:c r="E87" s="68"/>
      <x:c r="F87" s="68"/>
      <x:c r="G87" s="68"/>
      <x:c r="H87" s="68"/>
      <x:c r="I87" s="68"/>
      <x:c r="J87" s="68"/>
      <x:c r="K87" s="71"/>
      <x:c r="L87" s="68"/>
      <x:c r="M87" s="71"/>
      <x:c r="N87" s="68"/>
      <x:c r="O87" s="68"/>
    </x:row>
    <x:row r="88" ht="18" customHeight="1">
      <x:c r="A88" s="68"/>
      <x:c r="B88" s="68"/>
      <x:c r="C88" s="68"/>
      <x:c r="D88" s="71"/>
      <x:c r="E88" s="68"/>
      <x:c r="F88" s="68"/>
      <x:c r="G88" s="68"/>
      <x:c r="H88" s="68"/>
      <x:c r="I88" s="68"/>
      <x:c r="J88" s="68"/>
      <x:c r="K88" s="71"/>
      <x:c r="L88" s="68"/>
      <x:c r="M88" s="71"/>
      <x:c r="N88" s="68"/>
      <x:c r="O88" s="68"/>
    </x:row>
    <x:row r="89" ht="18" customHeight="1">
      <x:c r="A89" s="68"/>
      <x:c r="B89" s="68"/>
      <x:c r="C89" s="68"/>
      <x:c r="D89" s="71"/>
      <x:c r="E89" s="68"/>
      <x:c r="F89" s="68"/>
      <x:c r="G89" s="68"/>
      <x:c r="H89" s="68"/>
      <x:c r="I89" s="68"/>
      <x:c r="J89" s="68"/>
      <x:c r="K89" s="71"/>
      <x:c r="L89" s="68"/>
      <x:c r="M89" s="71"/>
      <x:c r="N89" s="68"/>
      <x:c r="O89" s="68"/>
    </x:row>
    <x:row r="90" ht="18" customHeight="1">
      <x:c r="A90" s="68"/>
      <x:c r="B90" s="68"/>
      <x:c r="C90" s="68"/>
      <x:c r="D90" s="71"/>
      <x:c r="E90" s="68"/>
      <x:c r="F90" s="68"/>
      <x:c r="G90" s="68"/>
      <x:c r="H90" s="68"/>
      <x:c r="I90" s="68"/>
      <x:c r="J90" s="68"/>
      <x:c r="K90" s="71"/>
      <x:c r="L90" s="68"/>
      <x:c r="M90" s="71"/>
      <x:c r="N90" s="68"/>
      <x:c r="O90" s="68"/>
    </x:row>
    <x:row r="91" ht="18" customHeight="1">
      <x:c r="A91" s="68"/>
      <x:c r="B91" s="68"/>
      <x:c r="C91" s="68"/>
      <x:c r="D91" s="71"/>
      <x:c r="E91" s="68"/>
      <x:c r="F91" s="68"/>
      <x:c r="G91" s="68"/>
      <x:c r="H91" s="68"/>
      <x:c r="I91" s="68"/>
      <x:c r="J91" s="68"/>
      <x:c r="K91" s="71"/>
      <x:c r="L91" s="68"/>
      <x:c r="M91" s="71"/>
      <x:c r="N91" s="68"/>
      <x:c r="O91" s="68"/>
    </x:row>
    <x:row r="92" ht="18" customHeight="1">
      <x:c r="A92" s="68"/>
      <x:c r="B92" s="68"/>
      <x:c r="C92" s="68"/>
      <x:c r="D92" s="71"/>
      <x:c r="E92" s="68"/>
      <x:c r="F92" s="68"/>
      <x:c r="G92" s="68"/>
      <x:c r="H92" s="68"/>
      <x:c r="I92" s="68"/>
      <x:c r="J92" s="68"/>
      <x:c r="K92" s="71"/>
      <x:c r="L92" s="68"/>
      <x:c r="M92" s="71"/>
      <x:c r="N92" s="68"/>
      <x:c r="O92" s="68"/>
    </x:row>
    <x:row r="93" ht="18" customHeight="1">
      <x:c r="A93" s="68"/>
      <x:c r="B93" s="68"/>
      <x:c r="C93" s="68"/>
      <x:c r="D93" s="71"/>
      <x:c r="E93" s="68"/>
      <x:c r="F93" s="68"/>
      <x:c r="G93" s="68"/>
      <x:c r="H93" s="68"/>
      <x:c r="I93" s="68"/>
      <x:c r="J93" s="68"/>
      <x:c r="K93" s="71"/>
      <x:c r="L93" s="68"/>
      <x:c r="M93" s="71"/>
      <x:c r="N93" s="68"/>
      <x:c r="O93" s="68"/>
    </x:row>
    <x:row r="94" ht="18" customHeight="1">
      <x:c r="A94" s="68"/>
      <x:c r="B94" s="68"/>
      <x:c r="C94" s="68"/>
      <x:c r="D94" s="71"/>
      <x:c r="E94" s="68"/>
      <x:c r="F94" s="68"/>
      <x:c r="G94" s="68"/>
      <x:c r="H94" s="68"/>
      <x:c r="I94" s="68"/>
      <x:c r="J94" s="68"/>
      <x:c r="K94" s="71"/>
      <x:c r="L94" s="68"/>
      <x:c r="M94" s="71"/>
      <x:c r="N94" s="68"/>
      <x:c r="O94" s="68"/>
    </x:row>
    <x:row r="95" ht="18" customHeight="1">
      <x:c r="A95" s="68"/>
      <x:c r="B95" s="68"/>
      <x:c r="C95" s="68"/>
      <x:c r="D95" s="71"/>
      <x:c r="E95" s="68"/>
      <x:c r="F95" s="68"/>
      <x:c r="G95" s="68"/>
      <x:c r="H95" s="68"/>
      <x:c r="I95" s="68"/>
      <x:c r="J95" s="68"/>
      <x:c r="K95" s="71"/>
      <x:c r="L95" s="68"/>
      <x:c r="M95" s="71"/>
      <x:c r="N95" s="68"/>
      <x:c r="O95" s="68"/>
    </x:row>
    <x:row r="96" ht="18" customHeight="1">
      <x:c r="A96" s="68"/>
      <x:c r="B96" s="68"/>
      <x:c r="C96" s="68"/>
      <x:c r="D96" s="71"/>
      <x:c r="E96" s="68"/>
      <x:c r="F96" s="68"/>
      <x:c r="G96" s="68"/>
      <x:c r="H96" s="68"/>
      <x:c r="I96" s="68"/>
      <x:c r="J96" s="68"/>
      <x:c r="K96" s="71"/>
      <x:c r="L96" s="68"/>
      <x:c r="M96" s="71"/>
      <x:c r="N96" s="68"/>
      <x:c r="O96" s="68"/>
    </x:row>
    <x:row r="97" ht="18" customHeight="1">
      <x:c r="A97" s="68"/>
      <x:c r="B97" s="68"/>
      <x:c r="C97" s="68"/>
      <x:c r="D97" s="71"/>
      <x:c r="E97" s="68"/>
      <x:c r="F97" s="68"/>
      <x:c r="G97" s="68"/>
      <x:c r="H97" s="68"/>
      <x:c r="I97" s="68"/>
      <x:c r="J97" s="68"/>
      <x:c r="K97" s="71"/>
      <x:c r="L97" s="68"/>
      <x:c r="M97" s="71"/>
      <x:c r="N97" s="68"/>
      <x:c r="O97" s="68"/>
    </x:row>
    <x:row r="98" ht="18" customHeight="1">
      <x:c r="A98" s="68"/>
      <x:c r="B98" s="68"/>
      <x:c r="C98" s="68"/>
      <x:c r="D98" s="71"/>
      <x:c r="E98" s="68"/>
      <x:c r="F98" s="68"/>
      <x:c r="G98" s="68"/>
      <x:c r="H98" s="68"/>
      <x:c r="I98" s="68"/>
      <x:c r="J98" s="68"/>
      <x:c r="K98" s="71"/>
      <x:c r="L98" s="68"/>
      <x:c r="M98" s="71"/>
      <x:c r="N98" s="68"/>
      <x:c r="O98" s="68"/>
    </x:row>
    <x:row r="99" ht="18" customHeight="1">
      <x:c r="A99" s="68"/>
      <x:c r="B99" s="68"/>
      <x:c r="C99" s="68"/>
      <x:c r="D99" s="71"/>
      <x:c r="E99" s="68"/>
      <x:c r="F99" s="68"/>
      <x:c r="G99" s="68"/>
      <x:c r="H99" s="68"/>
      <x:c r="I99" s="68"/>
      <x:c r="J99" s="68"/>
      <x:c r="K99" s="71"/>
      <x:c r="L99" s="68"/>
      <x:c r="M99" s="71"/>
      <x:c r="N99" s="68"/>
      <x:c r="O99" s="68"/>
    </x:row>
    <x:row r="100" ht="18" customHeight="1">
      <x:c r="A100" s="68"/>
      <x:c r="B100" s="68"/>
      <x:c r="C100" s="68"/>
      <x:c r="D100" s="71"/>
      <x:c r="E100" s="68"/>
      <x:c r="F100" s="68"/>
      <x:c r="G100" s="68"/>
      <x:c r="H100" s="68"/>
      <x:c r="I100" s="68"/>
      <x:c r="J100" s="68"/>
      <x:c r="K100" s="71"/>
      <x:c r="L100" s="68"/>
      <x:c r="M100" s="71"/>
      <x:c r="N100" s="68"/>
      <x:c r="O100" s="68"/>
    </x:row>
    <x:row r="101" ht="18" customHeight="1">
      <x:c r="A101" s="68"/>
      <x:c r="B101" s="68"/>
      <x:c r="C101" s="68"/>
      <x:c r="D101" s="71"/>
      <x:c r="E101" s="68"/>
      <x:c r="F101" s="68"/>
      <x:c r="G101" s="68"/>
      <x:c r="H101" s="68"/>
      <x:c r="I101" s="68"/>
      <x:c r="J101" s="68"/>
      <x:c r="K101" s="71"/>
      <x:c r="L101" s="68"/>
      <x:c r="M101" s="71"/>
      <x:c r="N101" s="68"/>
      <x:c r="O101" s="68"/>
    </x:row>
    <x:row r="102" ht="18" customHeight="1">
      <x:c r="A102" s="68"/>
      <x:c r="B102" s="68"/>
      <x:c r="C102" s="68"/>
      <x:c r="D102" s="71"/>
      <x:c r="E102" s="68"/>
      <x:c r="F102" s="68"/>
      <x:c r="G102" s="68"/>
      <x:c r="H102" s="68"/>
      <x:c r="I102" s="68"/>
      <x:c r="J102" s="68"/>
      <x:c r="K102" s="71"/>
      <x:c r="L102" s="68"/>
      <x:c r="M102" s="71"/>
      <x:c r="N102" s="68"/>
      <x:c r="O102" s="68"/>
    </x:row>
    <x:row r="103" ht="18" customHeight="1">
      <x:c r="A103" s="68"/>
      <x:c r="B103" s="68"/>
      <x:c r="C103" s="68"/>
      <x:c r="D103" s="71"/>
      <x:c r="E103" s="68"/>
      <x:c r="F103" s="68"/>
      <x:c r="G103" s="68"/>
      <x:c r="H103" s="68"/>
      <x:c r="I103" s="68"/>
      <x:c r="J103" s="68"/>
      <x:c r="K103" s="71"/>
      <x:c r="L103" s="68"/>
      <x:c r="M103" s="71"/>
      <x:c r="N103" s="68"/>
      <x:c r="O103" s="68"/>
    </x:row>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O1"/>
    <x:mergeCell ref="A2:O2"/>
  </x:mergeCells>
  <x:dataValidations count="3">
    <x:dataValidation type="list" sqref="F4:F103">
      <x:formula1>"Strategic Fit,Price,Seller Willingness,Control / Ownership,Timing,Diligence,Financing,Integration,Other"</x:formula1>
    </x:dataValidation>
    <x:dataValidation type="list" sqref="L4:L103">
      <x:formula1>"No,Yes"</x:formula1>
    </x:dataValidation>
    <x:dataValidation type="list" sqref="N4:N103">
      <x:formula1>"Identified,Screened,Contacted,Conversation,NDA,Materials,First Look,LOI,Diligence,Signing,Closed"</x:formula1>
    </x:dataValidation>
  </x:dataValidations>
  <x:pageMargins left="0.7" right="0.7" top="0.75" bottom="0.75" header="0.3" footer="0.3"/>
  <x:tableParts count="1">
    <x:tablePart xmlns:r="http://schemas.openxmlformats.org/officeDocument/2006/relationships" r:id="R6880bdb109da442a"/>
  </x:tableParts>
</x:worksheet>
</file>

<file path=xl/worksheets/sheet5.xml><?xml version="1.0" encoding="utf-8"?>
<x:worksheet xmlns:x="http://schemas.openxmlformats.org/spreadsheetml/2006/main">
  <x:sheetFormatPr defaultRowHeight="15"/>
  <x:cols>
    <x:col min="1" max="1" width="12" hidden="0" customWidth="1"/>
    <x:col min="2" max="2" width="12" hidden="0" customWidth="1"/>
    <x:col min="3" max="3" width="11" hidden="0" customWidth="1"/>
    <x:col min="4" max="4" width="23" hidden="0" customWidth="1"/>
    <x:col min="5" max="5" width="24" hidden="0" customWidth="1"/>
    <x:col min="6" max="6" width="18" hidden="0" customWidth="1"/>
    <x:col min="7" max="7" width="16" hidden="0" customWidth="1"/>
    <x:col min="8" max="8" width="38" hidden="0" customWidth="1"/>
    <x:col min="9" max="9" width="28" hidden="0" customWidth="1"/>
    <x:col min="10" max="10" width="13" hidden="0" customWidth="1"/>
    <x:col min="11" max="11" width="15" hidden="0" customWidth="1"/>
    <x:col min="12" max="12" width="13" hidden="0" customWidth="1"/>
    <x:col min="13" max="13" width="34" hidden="0" customWidth="1"/>
    <x:col min="14" max="14" width="34" hidden="0" customWidth="1"/>
    <x:col min="15" max="15" width="14" hidden="0" customWidth="1"/>
    <x:col min="16" max="16" width="28" hidden="0" customWidth="1"/>
  </x:cols>
  <x:sheetData>
    <x:row r="1" ht="28" customHeight="1">
      <x:c r="A1" s="5" t="str">
        <x:v>Decision Log — preserve what the team believed when it committed</x:v>
      </x:c>
      <x:c r="B1" s="5"/>
      <x:c r="C1" s="5"/>
      <x:c r="D1" s="5"/>
      <x:c r="E1" s="5"/>
      <x:c r="F1" s="5"/>
      <x:c r="G1" s="5"/>
      <x:c r="H1" s="5"/>
      <x:c r="I1" s="5"/>
      <x:c r="J1" s="5"/>
      <x:c r="K1" s="5"/>
      <x:c r="L1" s="5"/>
      <x:c r="M1" s="5"/>
      <x:c r="N1" s="5"/>
      <x:c r="O1" s="5"/>
      <x:c r="P1" s="5"/>
    </x:row>
    <x:row r="2" ht="18" customHeight="1">
      <x:c r="A2" s="12" t="str">
        <x:v>Record the decision, evidence basis, private ceiling, conditions, and the facts that would reopen the decision.</x:v>
      </x:c>
      <x:c r="B2" s="12"/>
      <x:c r="C2" s="12"/>
      <x:c r="D2" s="12"/>
      <x:c r="E2" s="12"/>
      <x:c r="F2" s="12"/>
      <x:c r="G2" s="12"/>
      <x:c r="H2" s="12"/>
      <x:c r="I2" s="12"/>
      <x:c r="J2" s="12"/>
      <x:c r="K2" s="12"/>
      <x:c r="L2" s="12"/>
      <x:c r="M2" s="12"/>
      <x:c r="N2" s="12"/>
      <x:c r="O2" s="12"/>
      <x:c r="P2" s="12"/>
    </x:row>
    <x:row r="3" ht="18" customHeight="1">
      <x:c r="A3" s="28" t="str">
        <x:v>Decision ID</x:v>
      </x:c>
      <x:c r="B3" s="28" t="str">
        <x:v>Date</x:v>
      </x:c>
      <x:c r="C3" s="28" t="str">
        <x:v>Target ID</x:v>
      </x:c>
      <x:c r="D3" s="28" t="str">
        <x:v>Target</x:v>
      </x:c>
      <x:c r="E3" s="28" t="str">
        <x:v>Gate / Decision</x:v>
      </x:c>
      <x:c r="F3" s="28" t="str">
        <x:v>Decision</x:v>
      </x:c>
      <x:c r="G3" s="28" t="str">
        <x:v>Decision Owner</x:v>
      </x:c>
      <x:c r="H3" s="28" t="str">
        <x:v>Rationale</x:v>
      </x:c>
      <x:c r="I3" s="28" t="str">
        <x:v>Evidence Ref(s)</x:v>
      </x:c>
      <x:c r="J3" s="28" t="str">
        <x:v>Est. EV ($mm)</x:v>
      </x:c>
      <x:c r="K3" s="28" t="str">
        <x:v>Private Ceiling ($mm)</x:v>
      </x:c>
      <x:c r="L3" s="28" t="str">
        <x:v>Consequence</x:v>
      </x:c>
      <x:c r="M3" s="28" t="str">
        <x:v>Conditions</x:v>
      </x:c>
      <x:c r="N3" s="28" t="str">
        <x:v>Reopen Trigger</x:v>
      </x:c>
      <x:c r="O3" s="28" t="str">
        <x:v>Next Decision Date</x:v>
      </x:c>
      <x:c r="P3" s="28" t="str">
        <x:v>Notes</x:v>
      </x:c>
    </x:row>
    <x:row r="4" ht="18" customHeight="1">
      <x:c r="A4" s="68"/>
      <x:c r="B4" s="71"/>
      <x:c r="C4" s="68"/>
      <x:c r="D4" s="68"/>
      <x:c r="E4" s="68"/>
      <x:c r="F4" s="68"/>
      <x:c r="G4" s="68"/>
      <x:c r="H4" s="68"/>
      <x:c r="I4" s="68"/>
      <x:c r="J4" s="69"/>
      <x:c r="K4" s="69"/>
      <x:c r="L4" s="68"/>
      <x:c r="M4" s="68"/>
      <x:c r="N4" s="68"/>
      <x:c r="O4" s="71"/>
      <x:c r="P4" s="68"/>
    </x:row>
    <x:row r="5" ht="18" customHeight="1">
      <x:c r="A5" s="68"/>
      <x:c r="B5" s="71"/>
      <x:c r="C5" s="68"/>
      <x:c r="D5" s="68"/>
      <x:c r="E5" s="68"/>
      <x:c r="F5" s="68"/>
      <x:c r="G5" s="68"/>
      <x:c r="H5" s="68"/>
      <x:c r="I5" s="68"/>
      <x:c r="J5" s="69"/>
      <x:c r="K5" s="69"/>
      <x:c r="L5" s="68"/>
      <x:c r="M5" s="68"/>
      <x:c r="N5" s="68"/>
      <x:c r="O5" s="71"/>
      <x:c r="P5" s="68"/>
    </x:row>
    <x:row r="6" ht="18" customHeight="1">
      <x:c r="A6" s="68"/>
      <x:c r="B6" s="71"/>
      <x:c r="C6" s="68"/>
      <x:c r="D6" s="68"/>
      <x:c r="E6" s="68"/>
      <x:c r="F6" s="68"/>
      <x:c r="G6" s="68"/>
      <x:c r="H6" s="68"/>
      <x:c r="I6" s="68"/>
      <x:c r="J6" s="69"/>
      <x:c r="K6" s="69"/>
      <x:c r="L6" s="68"/>
      <x:c r="M6" s="68"/>
      <x:c r="N6" s="68"/>
      <x:c r="O6" s="71"/>
      <x:c r="P6" s="68"/>
    </x:row>
    <x:row r="7" ht="18" customHeight="1">
      <x:c r="A7" s="68"/>
      <x:c r="B7" s="71"/>
      <x:c r="C7" s="68"/>
      <x:c r="D7" s="68"/>
      <x:c r="E7" s="68"/>
      <x:c r="F7" s="68"/>
      <x:c r="G7" s="68"/>
      <x:c r="H7" s="68"/>
      <x:c r="I7" s="68"/>
      <x:c r="J7" s="69"/>
      <x:c r="K7" s="69"/>
      <x:c r="L7" s="68"/>
      <x:c r="M7" s="68"/>
      <x:c r="N7" s="68"/>
      <x:c r="O7" s="71"/>
      <x:c r="P7" s="68"/>
    </x:row>
    <x:row r="8" ht="18" customHeight="1">
      <x:c r="A8" s="68"/>
      <x:c r="B8" s="71"/>
      <x:c r="C8" s="68"/>
      <x:c r="D8" s="68"/>
      <x:c r="E8" s="68"/>
      <x:c r="F8" s="68"/>
      <x:c r="G8" s="68"/>
      <x:c r="H8" s="68"/>
      <x:c r="I8" s="68"/>
      <x:c r="J8" s="69"/>
      <x:c r="K8" s="69"/>
      <x:c r="L8" s="68"/>
      <x:c r="M8" s="68"/>
      <x:c r="N8" s="68"/>
      <x:c r="O8" s="71"/>
      <x:c r="P8" s="68"/>
    </x:row>
    <x:row r="9" ht="18" customHeight="1">
      <x:c r="A9" s="68"/>
      <x:c r="B9" s="71"/>
      <x:c r="C9" s="68"/>
      <x:c r="D9" s="68"/>
      <x:c r="E9" s="68"/>
      <x:c r="F9" s="68"/>
      <x:c r="G9" s="68"/>
      <x:c r="H9" s="68"/>
      <x:c r="I9" s="68"/>
      <x:c r="J9" s="69"/>
      <x:c r="K9" s="69"/>
      <x:c r="L9" s="68"/>
      <x:c r="M9" s="68"/>
      <x:c r="N9" s="68"/>
      <x:c r="O9" s="71"/>
      <x:c r="P9" s="68"/>
    </x:row>
    <x:row r="10" ht="18" customHeight="1">
      <x:c r="A10" s="68"/>
      <x:c r="B10" s="71"/>
      <x:c r="C10" s="68"/>
      <x:c r="D10" s="68"/>
      <x:c r="E10" s="68"/>
      <x:c r="F10" s="68"/>
      <x:c r="G10" s="68"/>
      <x:c r="H10" s="68"/>
      <x:c r="I10" s="68"/>
      <x:c r="J10" s="69"/>
      <x:c r="K10" s="69"/>
      <x:c r="L10" s="68"/>
      <x:c r="M10" s="68"/>
      <x:c r="N10" s="68"/>
      <x:c r="O10" s="71"/>
      <x:c r="P10" s="68"/>
    </x:row>
    <x:row r="11" ht="18" customHeight="1">
      <x:c r="A11" s="68"/>
      <x:c r="B11" s="71"/>
      <x:c r="C11" s="68"/>
      <x:c r="D11" s="68"/>
      <x:c r="E11" s="68"/>
      <x:c r="F11" s="68"/>
      <x:c r="G11" s="68"/>
      <x:c r="H11" s="68"/>
      <x:c r="I11" s="68"/>
      <x:c r="J11" s="69"/>
      <x:c r="K11" s="69"/>
      <x:c r="L11" s="68"/>
      <x:c r="M11" s="68"/>
      <x:c r="N11" s="68"/>
      <x:c r="O11" s="71"/>
      <x:c r="P11" s="68"/>
    </x:row>
    <x:row r="12" ht="18" customHeight="1">
      <x:c r="A12" s="68"/>
      <x:c r="B12" s="71"/>
      <x:c r="C12" s="68"/>
      <x:c r="D12" s="68"/>
      <x:c r="E12" s="68"/>
      <x:c r="F12" s="68"/>
      <x:c r="G12" s="68"/>
      <x:c r="H12" s="68"/>
      <x:c r="I12" s="68"/>
      <x:c r="J12" s="69"/>
      <x:c r="K12" s="69"/>
      <x:c r="L12" s="68"/>
      <x:c r="M12" s="68"/>
      <x:c r="N12" s="68"/>
      <x:c r="O12" s="71"/>
      <x:c r="P12" s="68"/>
    </x:row>
    <x:row r="13" ht="18" customHeight="1">
      <x:c r="A13" s="68"/>
      <x:c r="B13" s="71"/>
      <x:c r="C13" s="68"/>
      <x:c r="D13" s="68"/>
      <x:c r="E13" s="68"/>
      <x:c r="F13" s="68"/>
      <x:c r="G13" s="68"/>
      <x:c r="H13" s="68"/>
      <x:c r="I13" s="68"/>
      <x:c r="J13" s="69"/>
      <x:c r="K13" s="69"/>
      <x:c r="L13" s="68"/>
      <x:c r="M13" s="68"/>
      <x:c r="N13" s="68"/>
      <x:c r="O13" s="71"/>
      <x:c r="P13" s="68"/>
    </x:row>
    <x:row r="14" ht="18" customHeight="1">
      <x:c r="A14" s="68"/>
      <x:c r="B14" s="71"/>
      <x:c r="C14" s="68"/>
      <x:c r="D14" s="68"/>
      <x:c r="E14" s="68"/>
      <x:c r="F14" s="68"/>
      <x:c r="G14" s="68"/>
      <x:c r="H14" s="68"/>
      <x:c r="I14" s="68"/>
      <x:c r="J14" s="69"/>
      <x:c r="K14" s="69"/>
      <x:c r="L14" s="68"/>
      <x:c r="M14" s="68"/>
      <x:c r="N14" s="68"/>
      <x:c r="O14" s="71"/>
      <x:c r="P14" s="68"/>
    </x:row>
    <x:row r="15" ht="18" customHeight="1">
      <x:c r="A15" s="68"/>
      <x:c r="B15" s="71"/>
      <x:c r="C15" s="68"/>
      <x:c r="D15" s="68"/>
      <x:c r="E15" s="68"/>
      <x:c r="F15" s="68"/>
      <x:c r="G15" s="68"/>
      <x:c r="H15" s="68"/>
      <x:c r="I15" s="68"/>
      <x:c r="J15" s="69"/>
      <x:c r="K15" s="69"/>
      <x:c r="L15" s="68"/>
      <x:c r="M15" s="68"/>
      <x:c r="N15" s="68"/>
      <x:c r="O15" s="71"/>
      <x:c r="P15" s="68"/>
    </x:row>
    <x:row r="16" ht="18" customHeight="1">
      <x:c r="A16" s="68"/>
      <x:c r="B16" s="71"/>
      <x:c r="C16" s="68"/>
      <x:c r="D16" s="68"/>
      <x:c r="E16" s="68"/>
      <x:c r="F16" s="68"/>
      <x:c r="G16" s="68"/>
      <x:c r="H16" s="68"/>
      <x:c r="I16" s="68"/>
      <x:c r="J16" s="69"/>
      <x:c r="K16" s="69"/>
      <x:c r="L16" s="68"/>
      <x:c r="M16" s="68"/>
      <x:c r="N16" s="68"/>
      <x:c r="O16" s="71"/>
      <x:c r="P16" s="68"/>
    </x:row>
    <x:row r="17" ht="18" customHeight="1">
      <x:c r="A17" s="68"/>
      <x:c r="B17" s="71"/>
      <x:c r="C17" s="68"/>
      <x:c r="D17" s="68"/>
      <x:c r="E17" s="68"/>
      <x:c r="F17" s="68"/>
      <x:c r="G17" s="68"/>
      <x:c r="H17" s="68"/>
      <x:c r="I17" s="68"/>
      <x:c r="J17" s="69"/>
      <x:c r="K17" s="69"/>
      <x:c r="L17" s="68"/>
      <x:c r="M17" s="68"/>
      <x:c r="N17" s="68"/>
      <x:c r="O17" s="71"/>
      <x:c r="P17" s="68"/>
    </x:row>
    <x:row r="18" ht="18" customHeight="1">
      <x:c r="A18" s="68"/>
      <x:c r="B18" s="71"/>
      <x:c r="C18" s="68"/>
      <x:c r="D18" s="68"/>
      <x:c r="E18" s="68"/>
      <x:c r="F18" s="68"/>
      <x:c r="G18" s="68"/>
      <x:c r="H18" s="68"/>
      <x:c r="I18" s="68"/>
      <x:c r="J18" s="69"/>
      <x:c r="K18" s="69"/>
      <x:c r="L18" s="68"/>
      <x:c r="M18" s="68"/>
      <x:c r="N18" s="68"/>
      <x:c r="O18" s="71"/>
      <x:c r="P18" s="68"/>
    </x:row>
    <x:row r="19" ht="18" customHeight="1">
      <x:c r="A19" s="68"/>
      <x:c r="B19" s="71"/>
      <x:c r="C19" s="68"/>
      <x:c r="D19" s="68"/>
      <x:c r="E19" s="68"/>
      <x:c r="F19" s="68"/>
      <x:c r="G19" s="68"/>
      <x:c r="H19" s="68"/>
      <x:c r="I19" s="68"/>
      <x:c r="J19" s="69"/>
      <x:c r="K19" s="69"/>
      <x:c r="L19" s="68"/>
      <x:c r="M19" s="68"/>
      <x:c r="N19" s="68"/>
      <x:c r="O19" s="71"/>
      <x:c r="P19" s="68"/>
    </x:row>
    <x:row r="20" ht="18" customHeight="1">
      <x:c r="A20" s="68"/>
      <x:c r="B20" s="71"/>
      <x:c r="C20" s="68"/>
      <x:c r="D20" s="68"/>
      <x:c r="E20" s="68"/>
      <x:c r="F20" s="68"/>
      <x:c r="G20" s="68"/>
      <x:c r="H20" s="68"/>
      <x:c r="I20" s="68"/>
      <x:c r="J20" s="69"/>
      <x:c r="K20" s="69"/>
      <x:c r="L20" s="68"/>
      <x:c r="M20" s="68"/>
      <x:c r="N20" s="68"/>
      <x:c r="O20" s="71"/>
      <x:c r="P20" s="68"/>
    </x:row>
    <x:row r="21" ht="18" customHeight="1">
      <x:c r="A21" s="68"/>
      <x:c r="B21" s="71"/>
      <x:c r="C21" s="68"/>
      <x:c r="D21" s="68"/>
      <x:c r="E21" s="68"/>
      <x:c r="F21" s="68"/>
      <x:c r="G21" s="68"/>
      <x:c r="H21" s="68"/>
      <x:c r="I21" s="68"/>
      <x:c r="J21" s="69"/>
      <x:c r="K21" s="69"/>
      <x:c r="L21" s="68"/>
      <x:c r="M21" s="68"/>
      <x:c r="N21" s="68"/>
      <x:c r="O21" s="71"/>
      <x:c r="P21" s="68"/>
    </x:row>
    <x:row r="22" ht="18" customHeight="1">
      <x:c r="A22" s="68"/>
      <x:c r="B22" s="71"/>
      <x:c r="C22" s="68"/>
      <x:c r="D22" s="68"/>
      <x:c r="E22" s="68"/>
      <x:c r="F22" s="68"/>
      <x:c r="G22" s="68"/>
      <x:c r="H22" s="68"/>
      <x:c r="I22" s="68"/>
      <x:c r="J22" s="69"/>
      <x:c r="K22" s="69"/>
      <x:c r="L22" s="68"/>
      <x:c r="M22" s="68"/>
      <x:c r="N22" s="68"/>
      <x:c r="O22" s="71"/>
      <x:c r="P22" s="68"/>
    </x:row>
    <x:row r="23" ht="18" customHeight="1">
      <x:c r="A23" s="68"/>
      <x:c r="B23" s="71"/>
      <x:c r="C23" s="68"/>
      <x:c r="D23" s="68"/>
      <x:c r="E23" s="68"/>
      <x:c r="F23" s="68"/>
      <x:c r="G23" s="68"/>
      <x:c r="H23" s="68"/>
      <x:c r="I23" s="68"/>
      <x:c r="J23" s="69"/>
      <x:c r="K23" s="69"/>
      <x:c r="L23" s="68"/>
      <x:c r="M23" s="68"/>
      <x:c r="N23" s="68"/>
      <x:c r="O23" s="71"/>
      <x:c r="P23" s="68"/>
    </x:row>
    <x:row r="24" ht="18" customHeight="1">
      <x:c r="A24" s="68"/>
      <x:c r="B24" s="71"/>
      <x:c r="C24" s="68"/>
      <x:c r="D24" s="68"/>
      <x:c r="E24" s="68"/>
      <x:c r="F24" s="68"/>
      <x:c r="G24" s="68"/>
      <x:c r="H24" s="68"/>
      <x:c r="I24" s="68"/>
      <x:c r="J24" s="69"/>
      <x:c r="K24" s="69"/>
      <x:c r="L24" s="68"/>
      <x:c r="M24" s="68"/>
      <x:c r="N24" s="68"/>
      <x:c r="O24" s="71"/>
      <x:c r="P24" s="68"/>
    </x:row>
    <x:row r="25" ht="18" customHeight="1">
      <x:c r="A25" s="68"/>
      <x:c r="B25" s="71"/>
      <x:c r="C25" s="68"/>
      <x:c r="D25" s="68"/>
      <x:c r="E25" s="68"/>
      <x:c r="F25" s="68"/>
      <x:c r="G25" s="68"/>
      <x:c r="H25" s="68"/>
      <x:c r="I25" s="68"/>
      <x:c r="J25" s="69"/>
      <x:c r="K25" s="69"/>
      <x:c r="L25" s="68"/>
      <x:c r="M25" s="68"/>
      <x:c r="N25" s="68"/>
      <x:c r="O25" s="71"/>
      <x:c r="P25" s="68"/>
    </x:row>
    <x:row r="26" ht="18" customHeight="1">
      <x:c r="A26" s="68"/>
      <x:c r="B26" s="71"/>
      <x:c r="C26" s="68"/>
      <x:c r="D26" s="68"/>
      <x:c r="E26" s="68"/>
      <x:c r="F26" s="68"/>
      <x:c r="G26" s="68"/>
      <x:c r="H26" s="68"/>
      <x:c r="I26" s="68"/>
      <x:c r="J26" s="69"/>
      <x:c r="K26" s="69"/>
      <x:c r="L26" s="68"/>
      <x:c r="M26" s="68"/>
      <x:c r="N26" s="68"/>
      <x:c r="O26" s="71"/>
      <x:c r="P26" s="68"/>
    </x:row>
    <x:row r="27" ht="18" customHeight="1">
      <x:c r="A27" s="68"/>
      <x:c r="B27" s="71"/>
      <x:c r="C27" s="68"/>
      <x:c r="D27" s="68"/>
      <x:c r="E27" s="68"/>
      <x:c r="F27" s="68"/>
      <x:c r="G27" s="68"/>
      <x:c r="H27" s="68"/>
      <x:c r="I27" s="68"/>
      <x:c r="J27" s="69"/>
      <x:c r="K27" s="69"/>
      <x:c r="L27" s="68"/>
      <x:c r="M27" s="68"/>
      <x:c r="N27" s="68"/>
      <x:c r="O27" s="71"/>
      <x:c r="P27" s="68"/>
    </x:row>
    <x:row r="28" ht="18" customHeight="1">
      <x:c r="A28" s="68"/>
      <x:c r="B28" s="71"/>
      <x:c r="C28" s="68"/>
      <x:c r="D28" s="68"/>
      <x:c r="E28" s="68"/>
      <x:c r="F28" s="68"/>
      <x:c r="G28" s="68"/>
      <x:c r="H28" s="68"/>
      <x:c r="I28" s="68"/>
      <x:c r="J28" s="69"/>
      <x:c r="K28" s="69"/>
      <x:c r="L28" s="68"/>
      <x:c r="M28" s="68"/>
      <x:c r="N28" s="68"/>
      <x:c r="O28" s="71"/>
      <x:c r="P28" s="68"/>
    </x:row>
    <x:row r="29" ht="18" customHeight="1">
      <x:c r="A29" s="68"/>
      <x:c r="B29" s="71"/>
      <x:c r="C29" s="68"/>
      <x:c r="D29" s="68"/>
      <x:c r="E29" s="68"/>
      <x:c r="F29" s="68"/>
      <x:c r="G29" s="68"/>
      <x:c r="H29" s="68"/>
      <x:c r="I29" s="68"/>
      <x:c r="J29" s="69"/>
      <x:c r="K29" s="69"/>
      <x:c r="L29" s="68"/>
      <x:c r="M29" s="68"/>
      <x:c r="N29" s="68"/>
      <x:c r="O29" s="71"/>
      <x:c r="P29" s="68"/>
    </x:row>
    <x:row r="30" ht="18" customHeight="1">
      <x:c r="A30" s="68"/>
      <x:c r="B30" s="71"/>
      <x:c r="C30" s="68"/>
      <x:c r="D30" s="68"/>
      <x:c r="E30" s="68"/>
      <x:c r="F30" s="68"/>
      <x:c r="G30" s="68"/>
      <x:c r="H30" s="68"/>
      <x:c r="I30" s="68"/>
      <x:c r="J30" s="69"/>
      <x:c r="K30" s="69"/>
      <x:c r="L30" s="68"/>
      <x:c r="M30" s="68"/>
      <x:c r="N30" s="68"/>
      <x:c r="O30" s="71"/>
      <x:c r="P30" s="68"/>
    </x:row>
    <x:row r="31" ht="18" customHeight="1">
      <x:c r="A31" s="68"/>
      <x:c r="B31" s="71"/>
      <x:c r="C31" s="68"/>
      <x:c r="D31" s="68"/>
      <x:c r="E31" s="68"/>
      <x:c r="F31" s="68"/>
      <x:c r="G31" s="68"/>
      <x:c r="H31" s="68"/>
      <x:c r="I31" s="68"/>
      <x:c r="J31" s="69"/>
      <x:c r="K31" s="69"/>
      <x:c r="L31" s="68"/>
      <x:c r="M31" s="68"/>
      <x:c r="N31" s="68"/>
      <x:c r="O31" s="71"/>
      <x:c r="P31" s="68"/>
    </x:row>
    <x:row r="32" ht="18" customHeight="1">
      <x:c r="A32" s="68"/>
      <x:c r="B32" s="71"/>
      <x:c r="C32" s="68"/>
      <x:c r="D32" s="68"/>
      <x:c r="E32" s="68"/>
      <x:c r="F32" s="68"/>
      <x:c r="G32" s="68"/>
      <x:c r="H32" s="68"/>
      <x:c r="I32" s="68"/>
      <x:c r="J32" s="69"/>
      <x:c r="K32" s="69"/>
      <x:c r="L32" s="68"/>
      <x:c r="M32" s="68"/>
      <x:c r="N32" s="68"/>
      <x:c r="O32" s="71"/>
      <x:c r="P32" s="68"/>
    </x:row>
    <x:row r="33" ht="18" customHeight="1">
      <x:c r="A33" s="68"/>
      <x:c r="B33" s="71"/>
      <x:c r="C33" s="68"/>
      <x:c r="D33" s="68"/>
      <x:c r="E33" s="68"/>
      <x:c r="F33" s="68"/>
      <x:c r="G33" s="68"/>
      <x:c r="H33" s="68"/>
      <x:c r="I33" s="68"/>
      <x:c r="J33" s="69"/>
      <x:c r="K33" s="69"/>
      <x:c r="L33" s="68"/>
      <x:c r="M33" s="68"/>
      <x:c r="N33" s="68"/>
      <x:c r="O33" s="71"/>
      <x:c r="P33" s="68"/>
    </x:row>
    <x:row r="34" ht="18" customHeight="1">
      <x:c r="A34" s="68"/>
      <x:c r="B34" s="71"/>
      <x:c r="C34" s="68"/>
      <x:c r="D34" s="68"/>
      <x:c r="E34" s="68"/>
      <x:c r="F34" s="68"/>
      <x:c r="G34" s="68"/>
      <x:c r="H34" s="68"/>
      <x:c r="I34" s="68"/>
      <x:c r="J34" s="69"/>
      <x:c r="K34" s="69"/>
      <x:c r="L34" s="68"/>
      <x:c r="M34" s="68"/>
      <x:c r="N34" s="68"/>
      <x:c r="O34" s="71"/>
      <x:c r="P34" s="68"/>
    </x:row>
    <x:row r="35" ht="18" customHeight="1">
      <x:c r="A35" s="68"/>
      <x:c r="B35" s="71"/>
      <x:c r="C35" s="68"/>
      <x:c r="D35" s="68"/>
      <x:c r="E35" s="68"/>
      <x:c r="F35" s="68"/>
      <x:c r="G35" s="68"/>
      <x:c r="H35" s="68"/>
      <x:c r="I35" s="68"/>
      <x:c r="J35" s="69"/>
      <x:c r="K35" s="69"/>
      <x:c r="L35" s="68"/>
      <x:c r="M35" s="68"/>
      <x:c r="N35" s="68"/>
      <x:c r="O35" s="71"/>
      <x:c r="P35" s="68"/>
    </x:row>
    <x:row r="36" ht="18" customHeight="1">
      <x:c r="A36" s="68"/>
      <x:c r="B36" s="71"/>
      <x:c r="C36" s="68"/>
      <x:c r="D36" s="68"/>
      <x:c r="E36" s="68"/>
      <x:c r="F36" s="68"/>
      <x:c r="G36" s="68"/>
      <x:c r="H36" s="68"/>
      <x:c r="I36" s="68"/>
      <x:c r="J36" s="69"/>
      <x:c r="K36" s="69"/>
      <x:c r="L36" s="68"/>
      <x:c r="M36" s="68"/>
      <x:c r="N36" s="68"/>
      <x:c r="O36" s="71"/>
      <x:c r="P36" s="68"/>
    </x:row>
    <x:row r="37" ht="18" customHeight="1">
      <x:c r="A37" s="68"/>
      <x:c r="B37" s="71"/>
      <x:c r="C37" s="68"/>
      <x:c r="D37" s="68"/>
      <x:c r="E37" s="68"/>
      <x:c r="F37" s="68"/>
      <x:c r="G37" s="68"/>
      <x:c r="H37" s="68"/>
      <x:c r="I37" s="68"/>
      <x:c r="J37" s="69"/>
      <x:c r="K37" s="69"/>
      <x:c r="L37" s="68"/>
      <x:c r="M37" s="68"/>
      <x:c r="N37" s="68"/>
      <x:c r="O37" s="71"/>
      <x:c r="P37" s="68"/>
    </x:row>
    <x:row r="38" ht="18" customHeight="1">
      <x:c r="A38" s="68"/>
      <x:c r="B38" s="71"/>
      <x:c r="C38" s="68"/>
      <x:c r="D38" s="68"/>
      <x:c r="E38" s="68"/>
      <x:c r="F38" s="68"/>
      <x:c r="G38" s="68"/>
      <x:c r="H38" s="68"/>
      <x:c r="I38" s="68"/>
      <x:c r="J38" s="69"/>
      <x:c r="K38" s="69"/>
      <x:c r="L38" s="68"/>
      <x:c r="M38" s="68"/>
      <x:c r="N38" s="68"/>
      <x:c r="O38" s="71"/>
      <x:c r="P38" s="68"/>
    </x:row>
    <x:row r="39" ht="18" customHeight="1">
      <x:c r="A39" s="68"/>
      <x:c r="B39" s="71"/>
      <x:c r="C39" s="68"/>
      <x:c r="D39" s="68"/>
      <x:c r="E39" s="68"/>
      <x:c r="F39" s="68"/>
      <x:c r="G39" s="68"/>
      <x:c r="H39" s="68"/>
      <x:c r="I39" s="68"/>
      <x:c r="J39" s="69"/>
      <x:c r="K39" s="69"/>
      <x:c r="L39" s="68"/>
      <x:c r="M39" s="68"/>
      <x:c r="N39" s="68"/>
      <x:c r="O39" s="71"/>
      <x:c r="P39" s="68"/>
    </x:row>
    <x:row r="40" ht="18" customHeight="1">
      <x:c r="A40" s="68"/>
      <x:c r="B40" s="71"/>
      <x:c r="C40" s="68"/>
      <x:c r="D40" s="68"/>
      <x:c r="E40" s="68"/>
      <x:c r="F40" s="68"/>
      <x:c r="G40" s="68"/>
      <x:c r="H40" s="68"/>
      <x:c r="I40" s="68"/>
      <x:c r="J40" s="69"/>
      <x:c r="K40" s="69"/>
      <x:c r="L40" s="68"/>
      <x:c r="M40" s="68"/>
      <x:c r="N40" s="68"/>
      <x:c r="O40" s="71"/>
      <x:c r="P40" s="68"/>
    </x:row>
    <x:row r="41" ht="18" customHeight="1">
      <x:c r="A41" s="68"/>
      <x:c r="B41" s="71"/>
      <x:c r="C41" s="68"/>
      <x:c r="D41" s="68"/>
      <x:c r="E41" s="68"/>
      <x:c r="F41" s="68"/>
      <x:c r="G41" s="68"/>
      <x:c r="H41" s="68"/>
      <x:c r="I41" s="68"/>
      <x:c r="J41" s="69"/>
      <x:c r="K41" s="69"/>
      <x:c r="L41" s="68"/>
      <x:c r="M41" s="68"/>
      <x:c r="N41" s="68"/>
      <x:c r="O41" s="71"/>
      <x:c r="P41" s="68"/>
    </x:row>
    <x:row r="42" ht="18" customHeight="1">
      <x:c r="A42" s="68"/>
      <x:c r="B42" s="71"/>
      <x:c r="C42" s="68"/>
      <x:c r="D42" s="68"/>
      <x:c r="E42" s="68"/>
      <x:c r="F42" s="68"/>
      <x:c r="G42" s="68"/>
      <x:c r="H42" s="68"/>
      <x:c r="I42" s="68"/>
      <x:c r="J42" s="69"/>
      <x:c r="K42" s="69"/>
      <x:c r="L42" s="68"/>
      <x:c r="M42" s="68"/>
      <x:c r="N42" s="68"/>
      <x:c r="O42" s="71"/>
      <x:c r="P42" s="68"/>
    </x:row>
    <x:row r="43" ht="18" customHeight="1">
      <x:c r="A43" s="68"/>
      <x:c r="B43" s="71"/>
      <x:c r="C43" s="68"/>
      <x:c r="D43" s="68"/>
      <x:c r="E43" s="68"/>
      <x:c r="F43" s="68"/>
      <x:c r="G43" s="68"/>
      <x:c r="H43" s="68"/>
      <x:c r="I43" s="68"/>
      <x:c r="J43" s="69"/>
      <x:c r="K43" s="69"/>
      <x:c r="L43" s="68"/>
      <x:c r="M43" s="68"/>
      <x:c r="N43" s="68"/>
      <x:c r="O43" s="71"/>
      <x:c r="P43" s="68"/>
    </x:row>
    <x:row r="44" ht="18" customHeight="1">
      <x:c r="A44" s="68"/>
      <x:c r="B44" s="71"/>
      <x:c r="C44" s="68"/>
      <x:c r="D44" s="68"/>
      <x:c r="E44" s="68"/>
      <x:c r="F44" s="68"/>
      <x:c r="G44" s="68"/>
      <x:c r="H44" s="68"/>
      <x:c r="I44" s="68"/>
      <x:c r="J44" s="69"/>
      <x:c r="K44" s="69"/>
      <x:c r="L44" s="68"/>
      <x:c r="M44" s="68"/>
      <x:c r="N44" s="68"/>
      <x:c r="O44" s="71"/>
      <x:c r="P44" s="68"/>
    </x:row>
    <x:row r="45" ht="18" customHeight="1">
      <x:c r="A45" s="68"/>
      <x:c r="B45" s="71"/>
      <x:c r="C45" s="68"/>
      <x:c r="D45" s="68"/>
      <x:c r="E45" s="68"/>
      <x:c r="F45" s="68"/>
      <x:c r="G45" s="68"/>
      <x:c r="H45" s="68"/>
      <x:c r="I45" s="68"/>
      <x:c r="J45" s="69"/>
      <x:c r="K45" s="69"/>
      <x:c r="L45" s="68"/>
      <x:c r="M45" s="68"/>
      <x:c r="N45" s="68"/>
      <x:c r="O45" s="71"/>
      <x:c r="P45" s="68"/>
    </x:row>
    <x:row r="46" ht="18" customHeight="1">
      <x:c r="A46" s="68"/>
      <x:c r="B46" s="71"/>
      <x:c r="C46" s="68"/>
      <x:c r="D46" s="68"/>
      <x:c r="E46" s="68"/>
      <x:c r="F46" s="68"/>
      <x:c r="G46" s="68"/>
      <x:c r="H46" s="68"/>
      <x:c r="I46" s="68"/>
      <x:c r="J46" s="69"/>
      <x:c r="K46" s="69"/>
      <x:c r="L46" s="68"/>
      <x:c r="M46" s="68"/>
      <x:c r="N46" s="68"/>
      <x:c r="O46" s="71"/>
      <x:c r="P46" s="68"/>
    </x:row>
    <x:row r="47" ht="18" customHeight="1">
      <x:c r="A47" s="68"/>
      <x:c r="B47" s="71"/>
      <x:c r="C47" s="68"/>
      <x:c r="D47" s="68"/>
      <x:c r="E47" s="68"/>
      <x:c r="F47" s="68"/>
      <x:c r="G47" s="68"/>
      <x:c r="H47" s="68"/>
      <x:c r="I47" s="68"/>
      <x:c r="J47" s="69"/>
      <x:c r="K47" s="69"/>
      <x:c r="L47" s="68"/>
      <x:c r="M47" s="68"/>
      <x:c r="N47" s="68"/>
      <x:c r="O47" s="71"/>
      <x:c r="P47" s="68"/>
    </x:row>
    <x:row r="48" ht="18" customHeight="1">
      <x:c r="A48" s="68"/>
      <x:c r="B48" s="71"/>
      <x:c r="C48" s="68"/>
      <x:c r="D48" s="68"/>
      <x:c r="E48" s="68"/>
      <x:c r="F48" s="68"/>
      <x:c r="G48" s="68"/>
      <x:c r="H48" s="68"/>
      <x:c r="I48" s="68"/>
      <x:c r="J48" s="69"/>
      <x:c r="K48" s="69"/>
      <x:c r="L48" s="68"/>
      <x:c r="M48" s="68"/>
      <x:c r="N48" s="68"/>
      <x:c r="O48" s="71"/>
      <x:c r="P48" s="68"/>
    </x:row>
    <x:row r="49" ht="18" customHeight="1">
      <x:c r="A49" s="68"/>
      <x:c r="B49" s="71"/>
      <x:c r="C49" s="68"/>
      <x:c r="D49" s="68"/>
      <x:c r="E49" s="68"/>
      <x:c r="F49" s="68"/>
      <x:c r="G49" s="68"/>
      <x:c r="H49" s="68"/>
      <x:c r="I49" s="68"/>
      <x:c r="J49" s="69"/>
      <x:c r="K49" s="69"/>
      <x:c r="L49" s="68"/>
      <x:c r="M49" s="68"/>
      <x:c r="N49" s="68"/>
      <x:c r="O49" s="71"/>
      <x:c r="P49" s="68"/>
    </x:row>
    <x:row r="50" ht="18" customHeight="1">
      <x:c r="A50" s="68"/>
      <x:c r="B50" s="71"/>
      <x:c r="C50" s="68"/>
      <x:c r="D50" s="68"/>
      <x:c r="E50" s="68"/>
      <x:c r="F50" s="68"/>
      <x:c r="G50" s="68"/>
      <x:c r="H50" s="68"/>
      <x:c r="I50" s="68"/>
      <x:c r="J50" s="69"/>
      <x:c r="K50" s="69"/>
      <x:c r="L50" s="68"/>
      <x:c r="M50" s="68"/>
      <x:c r="N50" s="68"/>
      <x:c r="O50" s="71"/>
      <x:c r="P50" s="68"/>
    </x:row>
    <x:row r="51" ht="18" customHeight="1">
      <x:c r="A51" s="68"/>
      <x:c r="B51" s="71"/>
      <x:c r="C51" s="68"/>
      <x:c r="D51" s="68"/>
      <x:c r="E51" s="68"/>
      <x:c r="F51" s="68"/>
      <x:c r="G51" s="68"/>
      <x:c r="H51" s="68"/>
      <x:c r="I51" s="68"/>
      <x:c r="J51" s="69"/>
      <x:c r="K51" s="69"/>
      <x:c r="L51" s="68"/>
      <x:c r="M51" s="68"/>
      <x:c r="N51" s="68"/>
      <x:c r="O51" s="71"/>
      <x:c r="P51" s="68"/>
    </x:row>
    <x:row r="52" ht="18" customHeight="1">
      <x:c r="A52" s="68"/>
      <x:c r="B52" s="71"/>
      <x:c r="C52" s="68"/>
      <x:c r="D52" s="68"/>
      <x:c r="E52" s="68"/>
      <x:c r="F52" s="68"/>
      <x:c r="G52" s="68"/>
      <x:c r="H52" s="68"/>
      <x:c r="I52" s="68"/>
      <x:c r="J52" s="69"/>
      <x:c r="K52" s="69"/>
      <x:c r="L52" s="68"/>
      <x:c r="M52" s="68"/>
      <x:c r="N52" s="68"/>
      <x:c r="O52" s="71"/>
      <x:c r="P52" s="68"/>
    </x:row>
    <x:row r="53" ht="18" customHeight="1">
      <x:c r="A53" s="68"/>
      <x:c r="B53" s="71"/>
      <x:c r="C53" s="68"/>
      <x:c r="D53" s="68"/>
      <x:c r="E53" s="68"/>
      <x:c r="F53" s="68"/>
      <x:c r="G53" s="68"/>
      <x:c r="H53" s="68"/>
      <x:c r="I53" s="68"/>
      <x:c r="J53" s="69"/>
      <x:c r="K53" s="69"/>
      <x:c r="L53" s="68"/>
      <x:c r="M53" s="68"/>
      <x:c r="N53" s="68"/>
      <x:c r="O53" s="71"/>
      <x:c r="P53" s="68"/>
    </x:row>
    <x:row r="54" ht="18" customHeight="1">
      <x:c r="A54" s="68"/>
      <x:c r="B54" s="71"/>
      <x:c r="C54" s="68"/>
      <x:c r="D54" s="68"/>
      <x:c r="E54" s="68"/>
      <x:c r="F54" s="68"/>
      <x:c r="G54" s="68"/>
      <x:c r="H54" s="68"/>
      <x:c r="I54" s="68"/>
      <x:c r="J54" s="69"/>
      <x:c r="K54" s="69"/>
      <x:c r="L54" s="68"/>
      <x:c r="M54" s="68"/>
      <x:c r="N54" s="68"/>
      <x:c r="O54" s="71"/>
      <x:c r="P54" s="68"/>
    </x:row>
    <x:row r="55" ht="18" customHeight="1">
      <x:c r="A55" s="68"/>
      <x:c r="B55" s="71"/>
      <x:c r="C55" s="68"/>
      <x:c r="D55" s="68"/>
      <x:c r="E55" s="68"/>
      <x:c r="F55" s="68"/>
      <x:c r="G55" s="68"/>
      <x:c r="H55" s="68"/>
      <x:c r="I55" s="68"/>
      <x:c r="J55" s="69"/>
      <x:c r="K55" s="69"/>
      <x:c r="L55" s="68"/>
      <x:c r="M55" s="68"/>
      <x:c r="N55" s="68"/>
      <x:c r="O55" s="71"/>
      <x:c r="P55" s="68"/>
    </x:row>
    <x:row r="56" ht="18" customHeight="1">
      <x:c r="A56" s="68"/>
      <x:c r="B56" s="71"/>
      <x:c r="C56" s="68"/>
      <x:c r="D56" s="68"/>
      <x:c r="E56" s="68"/>
      <x:c r="F56" s="68"/>
      <x:c r="G56" s="68"/>
      <x:c r="H56" s="68"/>
      <x:c r="I56" s="68"/>
      <x:c r="J56" s="69"/>
      <x:c r="K56" s="69"/>
      <x:c r="L56" s="68"/>
      <x:c r="M56" s="68"/>
      <x:c r="N56" s="68"/>
      <x:c r="O56" s="71"/>
      <x:c r="P56" s="68"/>
    </x:row>
    <x:row r="57" ht="18" customHeight="1">
      <x:c r="A57" s="68"/>
      <x:c r="B57" s="71"/>
      <x:c r="C57" s="68"/>
      <x:c r="D57" s="68"/>
      <x:c r="E57" s="68"/>
      <x:c r="F57" s="68"/>
      <x:c r="G57" s="68"/>
      <x:c r="H57" s="68"/>
      <x:c r="I57" s="68"/>
      <x:c r="J57" s="69"/>
      <x:c r="K57" s="69"/>
      <x:c r="L57" s="68"/>
      <x:c r="M57" s="68"/>
      <x:c r="N57" s="68"/>
      <x:c r="O57" s="71"/>
      <x:c r="P57" s="68"/>
    </x:row>
    <x:row r="58" ht="18" customHeight="1">
      <x:c r="A58" s="68"/>
      <x:c r="B58" s="71"/>
      <x:c r="C58" s="68"/>
      <x:c r="D58" s="68"/>
      <x:c r="E58" s="68"/>
      <x:c r="F58" s="68"/>
      <x:c r="G58" s="68"/>
      <x:c r="H58" s="68"/>
      <x:c r="I58" s="68"/>
      <x:c r="J58" s="69"/>
      <x:c r="K58" s="69"/>
      <x:c r="L58" s="68"/>
      <x:c r="M58" s="68"/>
      <x:c r="N58" s="68"/>
      <x:c r="O58" s="71"/>
      <x:c r="P58" s="68"/>
    </x:row>
    <x:row r="59" ht="18" customHeight="1">
      <x:c r="A59" s="68"/>
      <x:c r="B59" s="71"/>
      <x:c r="C59" s="68"/>
      <x:c r="D59" s="68"/>
      <x:c r="E59" s="68"/>
      <x:c r="F59" s="68"/>
      <x:c r="G59" s="68"/>
      <x:c r="H59" s="68"/>
      <x:c r="I59" s="68"/>
      <x:c r="J59" s="69"/>
      <x:c r="K59" s="69"/>
      <x:c r="L59" s="68"/>
      <x:c r="M59" s="68"/>
      <x:c r="N59" s="68"/>
      <x:c r="O59" s="71"/>
      <x:c r="P59" s="68"/>
    </x:row>
    <x:row r="60" ht="18" customHeight="1">
      <x:c r="A60" s="68"/>
      <x:c r="B60" s="71"/>
      <x:c r="C60" s="68"/>
      <x:c r="D60" s="68"/>
      <x:c r="E60" s="68"/>
      <x:c r="F60" s="68"/>
      <x:c r="G60" s="68"/>
      <x:c r="H60" s="68"/>
      <x:c r="I60" s="68"/>
      <x:c r="J60" s="69"/>
      <x:c r="K60" s="69"/>
      <x:c r="L60" s="68"/>
      <x:c r="M60" s="68"/>
      <x:c r="N60" s="68"/>
      <x:c r="O60" s="71"/>
      <x:c r="P60" s="68"/>
    </x:row>
    <x:row r="61" ht="18" customHeight="1">
      <x:c r="A61" s="68"/>
      <x:c r="B61" s="71"/>
      <x:c r="C61" s="68"/>
      <x:c r="D61" s="68"/>
      <x:c r="E61" s="68"/>
      <x:c r="F61" s="68"/>
      <x:c r="G61" s="68"/>
      <x:c r="H61" s="68"/>
      <x:c r="I61" s="68"/>
      <x:c r="J61" s="69"/>
      <x:c r="K61" s="69"/>
      <x:c r="L61" s="68"/>
      <x:c r="M61" s="68"/>
      <x:c r="N61" s="68"/>
      <x:c r="O61" s="71"/>
      <x:c r="P61" s="68"/>
    </x:row>
    <x:row r="62" ht="18" customHeight="1">
      <x:c r="A62" s="68"/>
      <x:c r="B62" s="71"/>
      <x:c r="C62" s="68"/>
      <x:c r="D62" s="68"/>
      <x:c r="E62" s="68"/>
      <x:c r="F62" s="68"/>
      <x:c r="G62" s="68"/>
      <x:c r="H62" s="68"/>
      <x:c r="I62" s="68"/>
      <x:c r="J62" s="69"/>
      <x:c r="K62" s="69"/>
      <x:c r="L62" s="68"/>
      <x:c r="M62" s="68"/>
      <x:c r="N62" s="68"/>
      <x:c r="O62" s="71"/>
      <x:c r="P62" s="68"/>
    </x:row>
    <x:row r="63" ht="18" customHeight="1">
      <x:c r="A63" s="68"/>
      <x:c r="B63" s="71"/>
      <x:c r="C63" s="68"/>
      <x:c r="D63" s="68"/>
      <x:c r="E63" s="68"/>
      <x:c r="F63" s="68"/>
      <x:c r="G63" s="68"/>
      <x:c r="H63" s="68"/>
      <x:c r="I63" s="68"/>
      <x:c r="J63" s="69"/>
      <x:c r="K63" s="69"/>
      <x:c r="L63" s="68"/>
      <x:c r="M63" s="68"/>
      <x:c r="N63" s="68"/>
      <x:c r="O63" s="71"/>
      <x:c r="P63" s="68"/>
    </x:row>
    <x:row r="64" ht="18" customHeight="1">
      <x:c r="A64" s="68"/>
      <x:c r="B64" s="71"/>
      <x:c r="C64" s="68"/>
      <x:c r="D64" s="68"/>
      <x:c r="E64" s="68"/>
      <x:c r="F64" s="68"/>
      <x:c r="G64" s="68"/>
      <x:c r="H64" s="68"/>
      <x:c r="I64" s="68"/>
      <x:c r="J64" s="69"/>
      <x:c r="K64" s="69"/>
      <x:c r="L64" s="68"/>
      <x:c r="M64" s="68"/>
      <x:c r="N64" s="68"/>
      <x:c r="O64" s="71"/>
      <x:c r="P64" s="68"/>
    </x:row>
    <x:row r="65" ht="18" customHeight="1">
      <x:c r="A65" s="68"/>
      <x:c r="B65" s="71"/>
      <x:c r="C65" s="68"/>
      <x:c r="D65" s="68"/>
      <x:c r="E65" s="68"/>
      <x:c r="F65" s="68"/>
      <x:c r="G65" s="68"/>
      <x:c r="H65" s="68"/>
      <x:c r="I65" s="68"/>
      <x:c r="J65" s="69"/>
      <x:c r="K65" s="69"/>
      <x:c r="L65" s="68"/>
      <x:c r="M65" s="68"/>
      <x:c r="N65" s="68"/>
      <x:c r="O65" s="71"/>
      <x:c r="P65" s="68"/>
    </x:row>
    <x:row r="66" ht="18" customHeight="1">
      <x:c r="A66" s="68"/>
      <x:c r="B66" s="71"/>
      <x:c r="C66" s="68"/>
      <x:c r="D66" s="68"/>
      <x:c r="E66" s="68"/>
      <x:c r="F66" s="68"/>
      <x:c r="G66" s="68"/>
      <x:c r="H66" s="68"/>
      <x:c r="I66" s="68"/>
      <x:c r="J66" s="69"/>
      <x:c r="K66" s="69"/>
      <x:c r="L66" s="68"/>
      <x:c r="M66" s="68"/>
      <x:c r="N66" s="68"/>
      <x:c r="O66" s="71"/>
      <x:c r="P66" s="68"/>
    </x:row>
    <x:row r="67" ht="18" customHeight="1">
      <x:c r="A67" s="68"/>
      <x:c r="B67" s="71"/>
      <x:c r="C67" s="68"/>
      <x:c r="D67" s="68"/>
      <x:c r="E67" s="68"/>
      <x:c r="F67" s="68"/>
      <x:c r="G67" s="68"/>
      <x:c r="H67" s="68"/>
      <x:c r="I67" s="68"/>
      <x:c r="J67" s="69"/>
      <x:c r="K67" s="69"/>
      <x:c r="L67" s="68"/>
      <x:c r="M67" s="68"/>
      <x:c r="N67" s="68"/>
      <x:c r="O67" s="71"/>
      <x:c r="P67" s="68"/>
    </x:row>
    <x:row r="68" ht="18" customHeight="1">
      <x:c r="A68" s="68"/>
      <x:c r="B68" s="71"/>
      <x:c r="C68" s="68"/>
      <x:c r="D68" s="68"/>
      <x:c r="E68" s="68"/>
      <x:c r="F68" s="68"/>
      <x:c r="G68" s="68"/>
      <x:c r="H68" s="68"/>
      <x:c r="I68" s="68"/>
      <x:c r="J68" s="69"/>
      <x:c r="K68" s="69"/>
      <x:c r="L68" s="68"/>
      <x:c r="M68" s="68"/>
      <x:c r="N68" s="68"/>
      <x:c r="O68" s="71"/>
      <x:c r="P68" s="68"/>
    </x:row>
    <x:row r="69" ht="18" customHeight="1">
      <x:c r="A69" s="68"/>
      <x:c r="B69" s="71"/>
      <x:c r="C69" s="68"/>
      <x:c r="D69" s="68"/>
      <x:c r="E69" s="68"/>
      <x:c r="F69" s="68"/>
      <x:c r="G69" s="68"/>
      <x:c r="H69" s="68"/>
      <x:c r="I69" s="68"/>
      <x:c r="J69" s="69"/>
      <x:c r="K69" s="69"/>
      <x:c r="L69" s="68"/>
      <x:c r="M69" s="68"/>
      <x:c r="N69" s="68"/>
      <x:c r="O69" s="71"/>
      <x:c r="P69" s="68"/>
    </x:row>
    <x:row r="70" ht="18" customHeight="1">
      <x:c r="A70" s="68"/>
      <x:c r="B70" s="71"/>
      <x:c r="C70" s="68"/>
      <x:c r="D70" s="68"/>
      <x:c r="E70" s="68"/>
      <x:c r="F70" s="68"/>
      <x:c r="G70" s="68"/>
      <x:c r="H70" s="68"/>
      <x:c r="I70" s="68"/>
      <x:c r="J70" s="69"/>
      <x:c r="K70" s="69"/>
      <x:c r="L70" s="68"/>
      <x:c r="M70" s="68"/>
      <x:c r="N70" s="68"/>
      <x:c r="O70" s="71"/>
      <x:c r="P70" s="68"/>
    </x:row>
    <x:row r="71" ht="18" customHeight="1">
      <x:c r="A71" s="68"/>
      <x:c r="B71" s="71"/>
      <x:c r="C71" s="68"/>
      <x:c r="D71" s="68"/>
      <x:c r="E71" s="68"/>
      <x:c r="F71" s="68"/>
      <x:c r="G71" s="68"/>
      <x:c r="H71" s="68"/>
      <x:c r="I71" s="68"/>
      <x:c r="J71" s="69"/>
      <x:c r="K71" s="69"/>
      <x:c r="L71" s="68"/>
      <x:c r="M71" s="68"/>
      <x:c r="N71" s="68"/>
      <x:c r="O71" s="71"/>
      <x:c r="P71" s="68"/>
    </x:row>
    <x:row r="72" ht="18" customHeight="1">
      <x:c r="A72" s="68"/>
      <x:c r="B72" s="71"/>
      <x:c r="C72" s="68"/>
      <x:c r="D72" s="68"/>
      <x:c r="E72" s="68"/>
      <x:c r="F72" s="68"/>
      <x:c r="G72" s="68"/>
      <x:c r="H72" s="68"/>
      <x:c r="I72" s="68"/>
      <x:c r="J72" s="69"/>
      <x:c r="K72" s="69"/>
      <x:c r="L72" s="68"/>
      <x:c r="M72" s="68"/>
      <x:c r="N72" s="68"/>
      <x:c r="O72" s="71"/>
      <x:c r="P72" s="68"/>
    </x:row>
    <x:row r="73" ht="18" customHeight="1">
      <x:c r="A73" s="68"/>
      <x:c r="B73" s="71"/>
      <x:c r="C73" s="68"/>
      <x:c r="D73" s="68"/>
      <x:c r="E73" s="68"/>
      <x:c r="F73" s="68"/>
      <x:c r="G73" s="68"/>
      <x:c r="H73" s="68"/>
      <x:c r="I73" s="68"/>
      <x:c r="J73" s="69"/>
      <x:c r="K73" s="69"/>
      <x:c r="L73" s="68"/>
      <x:c r="M73" s="68"/>
      <x:c r="N73" s="68"/>
      <x:c r="O73" s="71"/>
      <x:c r="P73" s="68"/>
    </x:row>
    <x:row r="74" ht="18" customHeight="1">
      <x:c r="A74" s="68"/>
      <x:c r="B74" s="71"/>
      <x:c r="C74" s="68"/>
      <x:c r="D74" s="68"/>
      <x:c r="E74" s="68"/>
      <x:c r="F74" s="68"/>
      <x:c r="G74" s="68"/>
      <x:c r="H74" s="68"/>
      <x:c r="I74" s="68"/>
      <x:c r="J74" s="69"/>
      <x:c r="K74" s="69"/>
      <x:c r="L74" s="68"/>
      <x:c r="M74" s="68"/>
      <x:c r="N74" s="68"/>
      <x:c r="O74" s="71"/>
      <x:c r="P74" s="68"/>
    </x:row>
    <x:row r="75" ht="18" customHeight="1">
      <x:c r="A75" s="68"/>
      <x:c r="B75" s="71"/>
      <x:c r="C75" s="68"/>
      <x:c r="D75" s="68"/>
      <x:c r="E75" s="68"/>
      <x:c r="F75" s="68"/>
      <x:c r="G75" s="68"/>
      <x:c r="H75" s="68"/>
      <x:c r="I75" s="68"/>
      <x:c r="J75" s="69"/>
      <x:c r="K75" s="69"/>
      <x:c r="L75" s="68"/>
      <x:c r="M75" s="68"/>
      <x:c r="N75" s="68"/>
      <x:c r="O75" s="71"/>
      <x:c r="P75" s="68"/>
    </x:row>
    <x:row r="76" ht="18" customHeight="1">
      <x:c r="A76" s="68"/>
      <x:c r="B76" s="71"/>
      <x:c r="C76" s="68"/>
      <x:c r="D76" s="68"/>
      <x:c r="E76" s="68"/>
      <x:c r="F76" s="68"/>
      <x:c r="G76" s="68"/>
      <x:c r="H76" s="68"/>
      <x:c r="I76" s="68"/>
      <x:c r="J76" s="69"/>
      <x:c r="K76" s="69"/>
      <x:c r="L76" s="68"/>
      <x:c r="M76" s="68"/>
      <x:c r="N76" s="68"/>
      <x:c r="O76" s="71"/>
      <x:c r="P76" s="68"/>
    </x:row>
    <x:row r="77" ht="18" customHeight="1">
      <x:c r="A77" s="68"/>
      <x:c r="B77" s="71"/>
      <x:c r="C77" s="68"/>
      <x:c r="D77" s="68"/>
      <x:c r="E77" s="68"/>
      <x:c r="F77" s="68"/>
      <x:c r="G77" s="68"/>
      <x:c r="H77" s="68"/>
      <x:c r="I77" s="68"/>
      <x:c r="J77" s="69"/>
      <x:c r="K77" s="69"/>
      <x:c r="L77" s="68"/>
      <x:c r="M77" s="68"/>
      <x:c r="N77" s="68"/>
      <x:c r="O77" s="71"/>
      <x:c r="P77" s="68"/>
    </x:row>
    <x:row r="78" ht="18" customHeight="1">
      <x:c r="A78" s="68"/>
      <x:c r="B78" s="71"/>
      <x:c r="C78" s="68"/>
      <x:c r="D78" s="68"/>
      <x:c r="E78" s="68"/>
      <x:c r="F78" s="68"/>
      <x:c r="G78" s="68"/>
      <x:c r="H78" s="68"/>
      <x:c r="I78" s="68"/>
      <x:c r="J78" s="69"/>
      <x:c r="K78" s="69"/>
      <x:c r="L78" s="68"/>
      <x:c r="M78" s="68"/>
      <x:c r="N78" s="68"/>
      <x:c r="O78" s="71"/>
      <x:c r="P78" s="68"/>
    </x:row>
    <x:row r="79" ht="18" customHeight="1">
      <x:c r="A79" s="68"/>
      <x:c r="B79" s="71"/>
      <x:c r="C79" s="68"/>
      <x:c r="D79" s="68"/>
      <x:c r="E79" s="68"/>
      <x:c r="F79" s="68"/>
      <x:c r="G79" s="68"/>
      <x:c r="H79" s="68"/>
      <x:c r="I79" s="68"/>
      <x:c r="J79" s="69"/>
      <x:c r="K79" s="69"/>
      <x:c r="L79" s="68"/>
      <x:c r="M79" s="68"/>
      <x:c r="N79" s="68"/>
      <x:c r="O79" s="71"/>
      <x:c r="P79" s="68"/>
    </x:row>
    <x:row r="80" ht="18" customHeight="1">
      <x:c r="A80" s="68"/>
      <x:c r="B80" s="71"/>
      <x:c r="C80" s="68"/>
      <x:c r="D80" s="68"/>
      <x:c r="E80" s="68"/>
      <x:c r="F80" s="68"/>
      <x:c r="G80" s="68"/>
      <x:c r="H80" s="68"/>
      <x:c r="I80" s="68"/>
      <x:c r="J80" s="69"/>
      <x:c r="K80" s="69"/>
      <x:c r="L80" s="68"/>
      <x:c r="M80" s="68"/>
      <x:c r="N80" s="68"/>
      <x:c r="O80" s="71"/>
      <x:c r="P80" s="68"/>
    </x:row>
    <x:row r="81" ht="18" customHeight="1">
      <x:c r="A81" s="68"/>
      <x:c r="B81" s="71"/>
      <x:c r="C81" s="68"/>
      <x:c r="D81" s="68"/>
      <x:c r="E81" s="68"/>
      <x:c r="F81" s="68"/>
      <x:c r="G81" s="68"/>
      <x:c r="H81" s="68"/>
      <x:c r="I81" s="68"/>
      <x:c r="J81" s="69"/>
      <x:c r="K81" s="69"/>
      <x:c r="L81" s="68"/>
      <x:c r="M81" s="68"/>
      <x:c r="N81" s="68"/>
      <x:c r="O81" s="71"/>
      <x:c r="P81" s="68"/>
    </x:row>
    <x:row r="82" ht="18" customHeight="1">
      <x:c r="A82" s="68"/>
      <x:c r="B82" s="71"/>
      <x:c r="C82" s="68"/>
      <x:c r="D82" s="68"/>
      <x:c r="E82" s="68"/>
      <x:c r="F82" s="68"/>
      <x:c r="G82" s="68"/>
      <x:c r="H82" s="68"/>
      <x:c r="I82" s="68"/>
      <x:c r="J82" s="69"/>
      <x:c r="K82" s="69"/>
      <x:c r="L82" s="68"/>
      <x:c r="M82" s="68"/>
      <x:c r="N82" s="68"/>
      <x:c r="O82" s="71"/>
      <x:c r="P82" s="68"/>
    </x:row>
    <x:row r="83" ht="18" customHeight="1">
      <x:c r="A83" s="68"/>
      <x:c r="B83" s="71"/>
      <x:c r="C83" s="68"/>
      <x:c r="D83" s="68"/>
      <x:c r="E83" s="68"/>
      <x:c r="F83" s="68"/>
      <x:c r="G83" s="68"/>
      <x:c r="H83" s="68"/>
      <x:c r="I83" s="68"/>
      <x:c r="J83" s="69"/>
      <x:c r="K83" s="69"/>
      <x:c r="L83" s="68"/>
      <x:c r="M83" s="68"/>
      <x:c r="N83" s="68"/>
      <x:c r="O83" s="71"/>
      <x:c r="P83" s="68"/>
    </x:row>
    <x:row r="84" ht="18" customHeight="1">
      <x:c r="A84" s="68"/>
      <x:c r="B84" s="71"/>
      <x:c r="C84" s="68"/>
      <x:c r="D84" s="68"/>
      <x:c r="E84" s="68"/>
      <x:c r="F84" s="68"/>
      <x:c r="G84" s="68"/>
      <x:c r="H84" s="68"/>
      <x:c r="I84" s="68"/>
      <x:c r="J84" s="69"/>
      <x:c r="K84" s="69"/>
      <x:c r="L84" s="68"/>
      <x:c r="M84" s="68"/>
      <x:c r="N84" s="68"/>
      <x:c r="O84" s="71"/>
      <x:c r="P84" s="68"/>
    </x:row>
    <x:row r="85" ht="18" customHeight="1">
      <x:c r="A85" s="68"/>
      <x:c r="B85" s="71"/>
      <x:c r="C85" s="68"/>
      <x:c r="D85" s="68"/>
      <x:c r="E85" s="68"/>
      <x:c r="F85" s="68"/>
      <x:c r="G85" s="68"/>
      <x:c r="H85" s="68"/>
      <x:c r="I85" s="68"/>
      <x:c r="J85" s="69"/>
      <x:c r="K85" s="69"/>
      <x:c r="L85" s="68"/>
      <x:c r="M85" s="68"/>
      <x:c r="N85" s="68"/>
      <x:c r="O85" s="71"/>
      <x:c r="P85" s="68"/>
    </x:row>
    <x:row r="86" ht="18" customHeight="1">
      <x:c r="A86" s="68"/>
      <x:c r="B86" s="71"/>
      <x:c r="C86" s="68"/>
      <x:c r="D86" s="68"/>
      <x:c r="E86" s="68"/>
      <x:c r="F86" s="68"/>
      <x:c r="G86" s="68"/>
      <x:c r="H86" s="68"/>
      <x:c r="I86" s="68"/>
      <x:c r="J86" s="69"/>
      <x:c r="K86" s="69"/>
      <x:c r="L86" s="68"/>
      <x:c r="M86" s="68"/>
      <x:c r="N86" s="68"/>
      <x:c r="O86" s="71"/>
      <x:c r="P86" s="68"/>
    </x:row>
    <x:row r="87" ht="18" customHeight="1">
      <x:c r="A87" s="68"/>
      <x:c r="B87" s="71"/>
      <x:c r="C87" s="68"/>
      <x:c r="D87" s="68"/>
      <x:c r="E87" s="68"/>
      <x:c r="F87" s="68"/>
      <x:c r="G87" s="68"/>
      <x:c r="H87" s="68"/>
      <x:c r="I87" s="68"/>
      <x:c r="J87" s="69"/>
      <x:c r="K87" s="69"/>
      <x:c r="L87" s="68"/>
      <x:c r="M87" s="68"/>
      <x:c r="N87" s="68"/>
      <x:c r="O87" s="71"/>
      <x:c r="P87" s="68"/>
    </x:row>
    <x:row r="88" ht="18" customHeight="1">
      <x:c r="A88" s="68"/>
      <x:c r="B88" s="71"/>
      <x:c r="C88" s="68"/>
      <x:c r="D88" s="68"/>
      <x:c r="E88" s="68"/>
      <x:c r="F88" s="68"/>
      <x:c r="G88" s="68"/>
      <x:c r="H88" s="68"/>
      <x:c r="I88" s="68"/>
      <x:c r="J88" s="69"/>
      <x:c r="K88" s="69"/>
      <x:c r="L88" s="68"/>
      <x:c r="M88" s="68"/>
      <x:c r="N88" s="68"/>
      <x:c r="O88" s="71"/>
      <x:c r="P88" s="68"/>
    </x:row>
    <x:row r="89" ht="18" customHeight="1">
      <x:c r="A89" s="68"/>
      <x:c r="B89" s="71"/>
      <x:c r="C89" s="68"/>
      <x:c r="D89" s="68"/>
      <x:c r="E89" s="68"/>
      <x:c r="F89" s="68"/>
      <x:c r="G89" s="68"/>
      <x:c r="H89" s="68"/>
      <x:c r="I89" s="68"/>
      <x:c r="J89" s="69"/>
      <x:c r="K89" s="69"/>
      <x:c r="L89" s="68"/>
      <x:c r="M89" s="68"/>
      <x:c r="N89" s="68"/>
      <x:c r="O89" s="71"/>
      <x:c r="P89" s="68"/>
    </x:row>
    <x:row r="90" ht="18" customHeight="1">
      <x:c r="A90" s="68"/>
      <x:c r="B90" s="71"/>
      <x:c r="C90" s="68"/>
      <x:c r="D90" s="68"/>
      <x:c r="E90" s="68"/>
      <x:c r="F90" s="68"/>
      <x:c r="G90" s="68"/>
      <x:c r="H90" s="68"/>
      <x:c r="I90" s="68"/>
      <x:c r="J90" s="69"/>
      <x:c r="K90" s="69"/>
      <x:c r="L90" s="68"/>
      <x:c r="M90" s="68"/>
      <x:c r="N90" s="68"/>
      <x:c r="O90" s="71"/>
      <x:c r="P90" s="68"/>
    </x:row>
    <x:row r="91" ht="18" customHeight="1">
      <x:c r="A91" s="68"/>
      <x:c r="B91" s="71"/>
      <x:c r="C91" s="68"/>
      <x:c r="D91" s="68"/>
      <x:c r="E91" s="68"/>
      <x:c r="F91" s="68"/>
      <x:c r="G91" s="68"/>
      <x:c r="H91" s="68"/>
      <x:c r="I91" s="68"/>
      <x:c r="J91" s="69"/>
      <x:c r="K91" s="69"/>
      <x:c r="L91" s="68"/>
      <x:c r="M91" s="68"/>
      <x:c r="N91" s="68"/>
      <x:c r="O91" s="71"/>
      <x:c r="P91" s="68"/>
    </x:row>
    <x:row r="92" ht="18" customHeight="1">
      <x:c r="A92" s="68"/>
      <x:c r="B92" s="71"/>
      <x:c r="C92" s="68"/>
      <x:c r="D92" s="68"/>
      <x:c r="E92" s="68"/>
      <x:c r="F92" s="68"/>
      <x:c r="G92" s="68"/>
      <x:c r="H92" s="68"/>
      <x:c r="I92" s="68"/>
      <x:c r="J92" s="69"/>
      <x:c r="K92" s="69"/>
      <x:c r="L92" s="68"/>
      <x:c r="M92" s="68"/>
      <x:c r="N92" s="68"/>
      <x:c r="O92" s="71"/>
      <x:c r="P92" s="68"/>
    </x:row>
    <x:row r="93" ht="18" customHeight="1">
      <x:c r="A93" s="68"/>
      <x:c r="B93" s="71"/>
      <x:c r="C93" s="68"/>
      <x:c r="D93" s="68"/>
      <x:c r="E93" s="68"/>
      <x:c r="F93" s="68"/>
      <x:c r="G93" s="68"/>
      <x:c r="H93" s="68"/>
      <x:c r="I93" s="68"/>
      <x:c r="J93" s="69"/>
      <x:c r="K93" s="69"/>
      <x:c r="L93" s="68"/>
      <x:c r="M93" s="68"/>
      <x:c r="N93" s="68"/>
      <x:c r="O93" s="71"/>
      <x:c r="P93" s="68"/>
    </x:row>
    <x:row r="94" ht="18" customHeight="1">
      <x:c r="A94" s="68"/>
      <x:c r="B94" s="71"/>
      <x:c r="C94" s="68"/>
      <x:c r="D94" s="68"/>
      <x:c r="E94" s="68"/>
      <x:c r="F94" s="68"/>
      <x:c r="G94" s="68"/>
      <x:c r="H94" s="68"/>
      <x:c r="I94" s="68"/>
      <x:c r="J94" s="69"/>
      <x:c r="K94" s="69"/>
      <x:c r="L94" s="68"/>
      <x:c r="M94" s="68"/>
      <x:c r="N94" s="68"/>
      <x:c r="O94" s="71"/>
      <x:c r="P94" s="68"/>
    </x:row>
    <x:row r="95" ht="18" customHeight="1">
      <x:c r="A95" s="68"/>
      <x:c r="B95" s="71"/>
      <x:c r="C95" s="68"/>
      <x:c r="D95" s="68"/>
      <x:c r="E95" s="68"/>
      <x:c r="F95" s="68"/>
      <x:c r="G95" s="68"/>
      <x:c r="H95" s="68"/>
      <x:c r="I95" s="68"/>
      <x:c r="J95" s="69"/>
      <x:c r="K95" s="69"/>
      <x:c r="L95" s="68"/>
      <x:c r="M95" s="68"/>
      <x:c r="N95" s="68"/>
      <x:c r="O95" s="71"/>
      <x:c r="P95" s="68"/>
    </x:row>
    <x:row r="96" ht="18" customHeight="1">
      <x:c r="A96" s="68"/>
      <x:c r="B96" s="71"/>
      <x:c r="C96" s="68"/>
      <x:c r="D96" s="68"/>
      <x:c r="E96" s="68"/>
      <x:c r="F96" s="68"/>
      <x:c r="G96" s="68"/>
      <x:c r="H96" s="68"/>
      <x:c r="I96" s="68"/>
      <x:c r="J96" s="69"/>
      <x:c r="K96" s="69"/>
      <x:c r="L96" s="68"/>
      <x:c r="M96" s="68"/>
      <x:c r="N96" s="68"/>
      <x:c r="O96" s="71"/>
      <x:c r="P96" s="68"/>
    </x:row>
    <x:row r="97" ht="18" customHeight="1">
      <x:c r="A97" s="68"/>
      <x:c r="B97" s="71"/>
      <x:c r="C97" s="68"/>
      <x:c r="D97" s="68"/>
      <x:c r="E97" s="68"/>
      <x:c r="F97" s="68"/>
      <x:c r="G97" s="68"/>
      <x:c r="H97" s="68"/>
      <x:c r="I97" s="68"/>
      <x:c r="J97" s="69"/>
      <x:c r="K97" s="69"/>
      <x:c r="L97" s="68"/>
      <x:c r="M97" s="68"/>
      <x:c r="N97" s="68"/>
      <x:c r="O97" s="71"/>
      <x:c r="P97" s="68"/>
    </x:row>
    <x:row r="98" ht="18" customHeight="1">
      <x:c r="A98" s="68"/>
      <x:c r="B98" s="71"/>
      <x:c r="C98" s="68"/>
      <x:c r="D98" s="68"/>
      <x:c r="E98" s="68"/>
      <x:c r="F98" s="68"/>
      <x:c r="G98" s="68"/>
      <x:c r="H98" s="68"/>
      <x:c r="I98" s="68"/>
      <x:c r="J98" s="69"/>
      <x:c r="K98" s="69"/>
      <x:c r="L98" s="68"/>
      <x:c r="M98" s="68"/>
      <x:c r="N98" s="68"/>
      <x:c r="O98" s="71"/>
      <x:c r="P98" s="68"/>
    </x:row>
    <x:row r="99" ht="18" customHeight="1">
      <x:c r="A99" s="68"/>
      <x:c r="B99" s="71"/>
      <x:c r="C99" s="68"/>
      <x:c r="D99" s="68"/>
      <x:c r="E99" s="68"/>
      <x:c r="F99" s="68"/>
      <x:c r="G99" s="68"/>
      <x:c r="H99" s="68"/>
      <x:c r="I99" s="68"/>
      <x:c r="J99" s="69"/>
      <x:c r="K99" s="69"/>
      <x:c r="L99" s="68"/>
      <x:c r="M99" s="68"/>
      <x:c r="N99" s="68"/>
      <x:c r="O99" s="71"/>
      <x:c r="P99" s="68"/>
    </x:row>
    <x:row r="100" ht="18" customHeight="1">
      <x:c r="A100" s="68"/>
      <x:c r="B100" s="71"/>
      <x:c r="C100" s="68"/>
      <x:c r="D100" s="68"/>
      <x:c r="E100" s="68"/>
      <x:c r="F100" s="68"/>
      <x:c r="G100" s="68"/>
      <x:c r="H100" s="68"/>
      <x:c r="I100" s="68"/>
      <x:c r="J100" s="69"/>
      <x:c r="K100" s="69"/>
      <x:c r="L100" s="68"/>
      <x:c r="M100" s="68"/>
      <x:c r="N100" s="68"/>
      <x:c r="O100" s="71"/>
      <x:c r="P100" s="68"/>
    </x:row>
    <x:row r="101" ht="18" customHeight="1">
      <x:c r="A101" s="68"/>
      <x:c r="B101" s="71"/>
      <x:c r="C101" s="68"/>
      <x:c r="D101" s="68"/>
      <x:c r="E101" s="68"/>
      <x:c r="F101" s="68"/>
      <x:c r="G101" s="68"/>
      <x:c r="H101" s="68"/>
      <x:c r="I101" s="68"/>
      <x:c r="J101" s="69"/>
      <x:c r="K101" s="69"/>
      <x:c r="L101" s="68"/>
      <x:c r="M101" s="68"/>
      <x:c r="N101" s="68"/>
      <x:c r="O101" s="71"/>
      <x:c r="P101" s="68"/>
    </x:row>
    <x:row r="102" ht="18" customHeight="1">
      <x:c r="A102" s="68"/>
      <x:c r="B102" s="71"/>
      <x:c r="C102" s="68"/>
      <x:c r="D102" s="68"/>
      <x:c r="E102" s="68"/>
      <x:c r="F102" s="68"/>
      <x:c r="G102" s="68"/>
      <x:c r="H102" s="68"/>
      <x:c r="I102" s="68"/>
      <x:c r="J102" s="69"/>
      <x:c r="K102" s="69"/>
      <x:c r="L102" s="68"/>
      <x:c r="M102" s="68"/>
      <x:c r="N102" s="68"/>
      <x:c r="O102" s="71"/>
      <x:c r="P102" s="68"/>
    </x:row>
    <x:row r="103" ht="18" customHeight="1">
      <x:c r="A103" s="68"/>
      <x:c r="B103" s="71"/>
      <x:c r="C103" s="68"/>
      <x:c r="D103" s="68"/>
      <x:c r="E103" s="68"/>
      <x:c r="F103" s="68"/>
      <x:c r="G103" s="68"/>
      <x:c r="H103" s="68"/>
      <x:c r="I103" s="68"/>
      <x:c r="J103" s="69"/>
      <x:c r="K103" s="69"/>
      <x:c r="L103" s="68"/>
      <x:c r="M103" s="68"/>
      <x:c r="N103" s="68"/>
      <x:c r="O103" s="71"/>
      <x:c r="P103" s="68"/>
    </x:row>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P1"/>
    <x:mergeCell ref="A2:P2"/>
  </x:mergeCells>
  <x:dataValidations count="2">
    <x:dataValidation type="list" sqref="F4:F103">
      <x:formula1>"Advance,Hold,Rework,Pass,Submit LOI,Enter Exclusivity,Sign,Close"</x:formula1>
    </x:dataValidation>
    <x:dataValidation type="list" sqref="L4:L103">
      <x:formula1>"Investigate,Price,Protect,Walk"</x:formula1>
    </x:dataValidation>
  </x:dataValidations>
  <x:pageMargins left="0.7" right="0.7" top="0.75" bottom="0.75" header="0.3" footer="0.3"/>
  <x:tableParts count="1">
    <x:tablePart xmlns:r="http://schemas.openxmlformats.org/officeDocument/2006/relationships" r:id="R2693fc8981db4ddf"/>
  </x:tableParts>
</x:worksheet>
</file>

<file path=xl/worksheets/sheet6.xml><?xml version="1.0" encoding="utf-8"?>
<x:worksheet xmlns:x="http://schemas.openxmlformats.org/spreadsheetml/2006/main">
  <x:sheetFormatPr defaultRowHeight="15"/>
  <x:cols>
    <x:col min="1" max="1" width="16" hidden="0" customWidth="1"/>
    <x:col min="2" max="2" width="30" hidden="0" customWidth="1"/>
    <x:col min="3" max="3" width="38" hidden="0" customWidth="1"/>
    <x:col min="4" max="4" width="24" hidden="0" customWidth="1"/>
    <x:col min="5" max="5" width="38" hidden="0" customWidth="1"/>
    <x:col min="6" max="6" width="18" hidden="0" customWidth="1"/>
  </x:cols>
  <x:sheetData>
    <x:row r="1" ht="28" customHeight="1">
      <x:c r="A1" s="5" t="str">
        <x:v>Stage Map — what “advance” actually means</x:v>
      </x:c>
      <x:c r="B1" s="5"/>
      <x:c r="C1" s="5"/>
      <x:c r="D1" s="5"/>
      <x:c r="E1" s="5"/>
      <x:c r="F1" s="5"/>
    </x:row>
    <x:row r="2" ht="18" customHeight="1"/>
    <x:row r="3" ht="18" customHeight="1">
      <x:c r="A3" s="28" t="str">
        <x:v>Stage</x:v>
      </x:c>
      <x:c r="B3" s="28" t="str">
        <x:v>What it means</x:v>
      </x:c>
      <x:c r="C3" s="28" t="str">
        <x:v>Minimum evidence before advance</x:v>
      </x:c>
      <x:c r="D3" s="28" t="str">
        <x:v>Typical next decision</x:v>
      </x:c>
      <x:c r="E3" s="28" t="str">
        <x:v>Common kill / hold criteria</x:v>
      </x:c>
      <x:c r="F3" s="28" t="str">
        <x:v>Default stale threshold (days)</x:v>
      </x:c>
    </x:row>
    <x:row r="4" ht="18" customHeight="1">
      <x:c r="A4" s="55" t="str">
        <x:v>Identified</x:v>
      </x:c>
      <x:c r="B4" s="55" t="str">
        <x:v>Target entered because it may fit the mandate.</x:v>
      </x:c>
      <x:c r="C4" s="55" t="str">
        <x:v>Named business need + basic profile.</x:v>
      </x:c>
      <x:c r="D4" s="55" t="str">
        <x:v>Screen or pass.</x:v>
      </x:c>
      <x:c r="E4" s="55" t="str">
        <x:v>No mandate fit; obvious perimeter mismatch.</x:v>
      </x:c>
      <x:c r="F4" s="55" t="n">
        <x:v>14</x:v>
      </x:c>
    </x:row>
    <x:row r="5" ht="18" customHeight="1">
      <x:c r="A5" s="55" t="str">
        <x:v>Screened</x:v>
      </x:c>
      <x:c r="B5" s="55" t="str">
        <x:v>Initial strategic and transactability screen completed.</x:v>
      </x:c>
      <x:c r="C5" s="55" t="str">
        <x:v>Mandate fit, ownership hypothesis, rough economics, next unknown.</x:v>
      </x:c>
      <x:c r="D5" s="55" t="str">
        <x:v>Contact / research / pass.</x:v>
      </x:c>
      <x:c r="E5" s="55" t="str">
        <x:v>Fails a required criterion; obviously unaffordable.</x:v>
      </x:c>
      <x:c r="F5" s="55" t="n">
        <x:v>14</x:v>
      </x:c>
    </x:row>
    <x:row r="6" ht="18" customHeight="1">
      <x:c r="A6" s="55" t="str">
        <x:v>Contacted</x:v>
      </x:c>
      <x:c r="B6" s="55" t="str">
        <x:v>Initial outreach or relationship path exists.</x:v>
      </x:c>
      <x:c r="C6" s="55" t="str">
        <x:v>Contact route, owner, date, objective.</x:v>
      </x:c>
      <x:c r="D6" s="55" t="str">
        <x:v>Seek conversation / hold.</x:v>
      </x:c>
      <x:c r="E6" s="55" t="str">
        <x:v>No credible access path; confidentiality concern.</x:v>
      </x:c>
      <x:c r="F6" s="55" t="n">
        <x:v>14</x:v>
      </x:c>
    </x:row>
    <x:row r="7" ht="18" customHeight="1">
      <x:c r="A7" s="55" t="str">
        <x:v>Conversation</x:v>
      </x:c>
      <x:c r="B7" s="55" t="str">
        <x:v>Owner/management discussion occurred.</x:v>
      </x:c>
      <x:c r="C7" s="55" t="str">
        <x:v>Seller posture, control path, business overview, next evidence.</x:v>
      </x:c>
      <x:c r="D7" s="55" t="str">
        <x:v>NDA / hold / pass.</x:v>
      </x:c>
      <x:c r="E7" s="55" t="str">
        <x:v>Seller unwilling; control cannot transfer.</x:v>
      </x:c>
      <x:c r="F7" s="55" t="n">
        <x:v>10</x:v>
      </x:c>
    </x:row>
    <x:row r="8" ht="18" customHeight="1">
      <x:c r="A8" s="55" t="str">
        <x:v>NDA</x:v>
      </x:c>
      <x:c r="B8" s="55" t="str">
        <x:v>Confidentiality terms allow information exchange.</x:v>
      </x:c>
      <x:c r="C8" s="55" t="str">
        <x:v>Executed NDA and permitted information scope.</x:v>
      </x:c>
      <x:c r="D8" s="55" t="str">
        <x:v>Request initial materials.</x:v>
      </x:c>
      <x:c r="E8" s="55" t="str">
        <x:v>NDA terms block required diligence or use.</x:v>
      </x:c>
      <x:c r="F8" s="55" t="n">
        <x:v>10</x:v>
      </x:c>
    </x:row>
    <x:row r="9" ht="18" customHeight="1">
      <x:c r="A9" s="55" t="str">
        <x:v>Materials</x:v>
      </x:c>
      <x:c r="B9" s="55" t="str">
        <x:v>Initial financial/operating package received.</x:v>
      </x:c>
      <x:c r="C9" s="55" t="str">
        <x:v>Financials, ownership, customers, major dependencies.</x:v>
      </x:c>
      <x:c r="D9" s="55" t="str">
        <x:v>First-look underwriting.</x:v>
      </x:c>
      <x:c r="E9" s="55" t="str">
        <x:v>Information materially incomplete or contradictory.</x:v>
      </x:c>
      <x:c r="F9" s="55" t="n">
        <x:v>10</x:v>
      </x:c>
    </x:row>
    <x:row r="10" ht="18" customHeight="1">
      <x:c r="A10" s="55" t="str">
        <x:v>First Look</x:v>
      </x:c>
      <x:c r="B10" s="55" t="str">
        <x:v>Initial valuation, risks, and thesis tested.</x:v>
      </x:c>
      <x:c r="C10" s="55" t="str">
        <x:v>Standalone economics, price range, key dependencies, downside questions.</x:v>
      </x:c>
      <x:c r="D10" s="55" t="str">
        <x:v>LOI / hold / pass.</x:v>
      </x:c>
      <x:c r="E10" s="55" t="str">
        <x:v>Price ceiling breached; downside not survivable.</x:v>
      </x:c>
      <x:c r="F10" s="55" t="n">
        <x:v>10</x:v>
      </x:c>
    </x:row>
    <x:row r="11" ht="18" customHeight="1">
      <x:c r="A11" s="55" t="str">
        <x:v>LOI</x:v>
      </x:c>
      <x:c r="B11" s="55" t="str">
        <x:v>Core economics and principal terms proposed.</x:v>
      </x:c>
      <x:c r="C11" s="55" t="str">
        <x:v>Approved price basis, funding path, major conditions, exclusivity logic.</x:v>
      </x:c>
      <x:c r="D11" s="55" t="str">
        <x:v>Diligence / exclusivity.</x:v>
      </x:c>
      <x:c r="E11" s="55" t="str">
        <x:v>Structure shifts risk beyond mandate.</x:v>
      </x:c>
      <x:c r="F11" s="55" t="n">
        <x:v>7</x:v>
      </x:c>
    </x:row>
    <x:row r="12" ht="18" customHeight="1">
      <x:c r="A12" s="55" t="str">
        <x:v>Diligence</x:v>
      </x:c>
      <x:c r="B12" s="55" t="str">
        <x:v>Evidence testing underway.</x:v>
      </x:c>
      <x:c r="C12" s="55" t="str">
        <x:v>Priority workstreams, issue register, owners, consequences.</x:v>
      </x:c>
      <x:c r="D12" s="55" t="str">
        <x:v>Re-underwrite / sign / walk.</x:v>
      </x:c>
      <x:c r="E12" s="55" t="str">
        <x:v>Material integrity, transfer, or economic break.</x:v>
      </x:c>
      <x:c r="F12" s="55" t="n">
        <x:v>7</x:v>
      </x:c>
    </x:row>
    <x:row r="13" ht="18" customHeight="1">
      <x:c r="A13" s="55" t="str">
        <x:v>Signing</x:v>
      </x:c>
      <x:c r="B13" s="55" t="str">
        <x:v>Final re-underwrite and approval.</x:v>
      </x:c>
      <x:c r="C13" s="55" t="str">
        <x:v>Final economics, financing, conditions, Day 1 readiness, IC approval.</x:v>
      </x:c>
      <x:c r="D13" s="55" t="str">
        <x:v>Sign / hold / walk.</x:v>
      </x:c>
      <x:c r="E13" s="55" t="str">
        <x:v>Unresolved fatal condition; ceiling exceeded.</x:v>
      </x:c>
      <x:c r="F13" s="55" t="n">
        <x:v>5</x:v>
      </x:c>
    </x:row>
    <x:row r="14" ht="18" customHeight="1">
      <x:c r="A14" s="55" t="str">
        <x:v>Closed</x:v>
      </x:c>
      <x:c r="B14" s="55" t="str">
        <x:v>Ownership transferred.</x:v>
      </x:c>
      <x:c r="C14" s="55" t="str">
        <x:v>Closing conditions satisfied and integration handoff accepted.</x:v>
      </x:c>
      <x:c r="D14" s="55" t="str">
        <x:v>Value delivery / review.</x:v>
      </x:c>
      <x:c r="E14" s="55" t="str">
        <x:v>N/A.</x:v>
      </x:c>
      <x:c r="F14" s="55" t="n">
        <x:v>30</x:v>
      </x:c>
    </x:row>
    <x:row r="15" ht="18" customHeight="1"/>
    <x:row r="16" ht="18" customHeight="1"/>
    <x:row r="17" ht="18" customHeight="1"/>
    <x:row r="18" ht="18" customHeight="1"/>
    <x:row r="19" ht="18" customHeight="1"/>
    <x:row r="20" ht="18" customHeight="1"/>
    <x:row r="21" ht="18" customHeight="1"/>
    <x:row r="22" ht="18" customHeight="1"/>
    <x:row r="23" ht="18" customHeight="1"/>
    <x:row r="24" ht="18" customHeight="1"/>
    <x:row r="25" ht="18" customHeight="1"/>
    <x:row r="26" ht="18" customHeight="1"/>
    <x:row r="27" ht="18" customHeight="1"/>
    <x:row r="28" ht="18" customHeight="1"/>
    <x:row r="29" ht="18" customHeight="1"/>
    <x:row r="30" ht="18" customHeight="1"/>
    <x:row r="31" ht="18" customHeight="1"/>
    <x:row r="32" ht="18" customHeight="1"/>
    <x:row r="33" ht="18" customHeight="1"/>
    <x:row r="34" ht="18" customHeight="1"/>
    <x:row r="35" ht="18" customHeight="1"/>
    <x:row r="36" ht="18" customHeight="1"/>
    <x:row r="37" ht="18" customHeight="1"/>
    <x:row r="38" ht="18" customHeight="1"/>
    <x:row r="39" ht="18" customHeight="1"/>
    <x:row r="40" ht="18" customHeight="1"/>
    <x:row r="41" ht="18" customHeight="1"/>
    <x:row r="42" ht="18" customHeight="1"/>
    <x:row r="43" ht="18" customHeight="1"/>
    <x:row r="44" ht="18" customHeight="1"/>
    <x:row r="45" ht="18" customHeight="1"/>
    <x:row r="46" ht="18" customHeight="1"/>
    <x:row r="47" ht="18" customHeight="1"/>
    <x:row r="48" ht="18" customHeight="1"/>
    <x:row r="49" ht="18" customHeight="1"/>
    <x:row r="50" ht="18" customHeight="1"/>
    <x:row r="51" ht="18" customHeight="1"/>
    <x:row r="52" ht="18" customHeight="1"/>
    <x:row r="53" ht="18" customHeight="1"/>
    <x:row r="54" ht="18" customHeight="1"/>
    <x:row r="55" ht="18" customHeight="1"/>
    <x:row r="56" ht="18" customHeight="1"/>
    <x:row r="57" ht="18" customHeight="1"/>
    <x:row r="58" ht="18" customHeight="1"/>
    <x:row r="59" ht="18" customHeight="1"/>
    <x:row r="60" ht="18" customHeight="1"/>
    <x:row r="61" ht="18" customHeight="1"/>
    <x:row r="62" ht="18" customHeight="1"/>
    <x:row r="63" ht="18" customHeight="1"/>
    <x:row r="64" ht="18" customHeight="1"/>
    <x:row r="65" ht="18" customHeight="1"/>
    <x:row r="66" ht="18" customHeight="1"/>
    <x:row r="67" ht="18" customHeight="1"/>
    <x:row r="68" ht="18" customHeight="1"/>
    <x:row r="69" ht="18" customHeight="1"/>
    <x:row r="70" ht="18" customHeight="1"/>
    <x:row r="71" ht="18" customHeight="1"/>
    <x:row r="72" ht="18" customHeight="1"/>
    <x:row r="73" ht="18" customHeight="1"/>
    <x:row r="74" ht="18" customHeight="1"/>
    <x:row r="75" ht="18" customHeight="1"/>
    <x:row r="76" ht="18" customHeight="1"/>
    <x:row r="77" ht="18" customHeight="1"/>
    <x:row r="78" ht="18" customHeight="1"/>
    <x:row r="79" ht="18" customHeight="1"/>
    <x:row r="80" ht="18" customHeight="1"/>
    <x:row r="81" ht="18" customHeight="1"/>
    <x:row r="82" ht="18" customHeight="1"/>
    <x:row r="83" ht="18" customHeight="1"/>
    <x:row r="84" ht="18" customHeight="1"/>
    <x:row r="85" ht="18" customHeight="1"/>
    <x:row r="86" ht="18" customHeight="1"/>
    <x:row r="87" ht="18" customHeight="1"/>
    <x:row r="88" ht="18" customHeight="1"/>
    <x:row r="89" ht="18" customHeight="1"/>
    <x:row r="90" ht="18" customHeight="1"/>
    <x:row r="91" ht="18" customHeight="1"/>
    <x:row r="92" ht="18" customHeight="1"/>
    <x:row r="93" ht="18" customHeight="1"/>
    <x:row r="94" ht="18" customHeight="1"/>
    <x:row r="95" ht="18" customHeight="1"/>
    <x:row r="96" ht="18" customHeight="1"/>
    <x:row r="97" ht="18" customHeight="1"/>
    <x:row r="98" ht="18" customHeight="1"/>
    <x:row r="99" ht="18" customHeight="1"/>
    <x:row r="100" ht="18" customHeight="1"/>
    <x:row r="101" ht="18" customHeight="1"/>
    <x:row r="102" ht="18" customHeight="1"/>
    <x:row r="103" ht="18" customHeight="1"/>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F1"/>
  </x:mergeCells>
  <x:pageMargins left="0.7" right="0.7" top="0.75" bottom="0.75" header="0.3" footer="0.3"/>
</x:worksheet>
</file>

<file path=xl/worksheets/sheet7.xml><?xml version="1.0" encoding="utf-8"?>
<x:worksheet xmlns:x="http://schemas.openxmlformats.org/spreadsheetml/2006/main">
  <x:sheetFormatPr defaultRowHeight="15"/>
  <x:cols>
    <x:col min="1" max="1" width="19" hidden="0" customWidth="1"/>
    <x:col min="2" max="2" width="34"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28" customHeight="1">
      <x:c r="A1" s="5" t="str">
        <x:v>Guide — Acquisition Target Pipeline &amp; Deal Funnel</x:v>
      </x:c>
      <x:c r="B1" s="5"/>
      <x:c r="C1" s="5"/>
      <x:c r="D1" s="5"/>
      <x:c r="E1" s="5"/>
      <x:c r="F1" s="5"/>
      <x:c r="G1" s="5"/>
      <x:c r="H1" s="5"/>
    </x:row>
    <x:row r="2" ht="18" customHeight="1"/>
    <x:row r="3" ht="18" customHeight="1">
      <x:c r="A3" s="19" t="str">
        <x:v>1. START WITH THE MANDATE</x:v>
      </x:c>
      <x:c r="B3" s="19"/>
      <x:c r="C3" s="19"/>
      <x:c r="D3" s="19"/>
      <x:c r="E3" s="19"/>
      <x:c r="F3" s="19"/>
      <x:c r="G3" s="19"/>
      <x:c r="H3" s="19"/>
    </x:row>
    <x:row r="4" ht="18" customHeight="1">
      <x:c r="A4" s="51" t="str">
        <x:v>Do not start by filling a target list. State the business need, what must be true, and what would make buying better than building, partnering, or doing nothing. A target earns attention only by serving that mandate.</x:v>
      </x:c>
      <x:c r="B4" s="51"/>
      <x:c r="C4" s="51"/>
      <x:c r="D4" s="51"/>
      <x:c r="E4" s="51"/>
      <x:c r="F4" s="51"/>
      <x:c r="G4" s="51"/>
      <x:c r="H4" s="51"/>
    </x:row>
    <x:row r="5" ht="18" customHeight="1">
      <x:c r="A5" s="51"/>
      <x:c r="B5" s="51"/>
      <x:c r="C5" s="51"/>
      <x:c r="D5" s="51"/>
      <x:c r="E5" s="51"/>
      <x:c r="F5" s="51"/>
      <x:c r="G5" s="51"/>
      <x:c r="H5" s="51"/>
    </x:row>
    <x:row r="6" ht="18" customHeight="1">
      <x:c r="A6" s="51"/>
      <x:c r="B6" s="51"/>
      <x:c r="C6" s="51"/>
      <x:c r="D6" s="51"/>
      <x:c r="E6" s="51"/>
      <x:c r="F6" s="51"/>
      <x:c r="G6" s="51"/>
      <x:c r="H6" s="51"/>
    </x:row>
    <x:row r="7" ht="18" customHeight="1"/>
    <x:row r="8" ht="18" customHeight="1">
      <x:c r="A8" s="19" t="str">
        <x:v>2. USE PRIORITY SCORE TO ORDER WORK — NOT TO OVERRIDE JUDGMENT</x:v>
      </x:c>
      <x:c r="B8" s="19"/>
      <x:c r="C8" s="19"/>
      <x:c r="D8" s="19"/>
      <x:c r="E8" s="19"/>
      <x:c r="F8" s="19"/>
      <x:c r="G8" s="19"/>
      <x:c r="H8" s="19"/>
    </x:row>
    <x:row r="9" ht="18" customHeight="1">
      <x:c r="A9" s="51" t="str">
        <x:v>The Priority Score weights strategic fit, scarcity, seller willingness, control clarity, evidence quality, and Tier, then applies stale/overdue penalties. It is bounded at 0-100. A fatal issue still overrides the score. Do not interpret it as a close probability, valuation, or expected return.</x:v>
      </x:c>
      <x:c r="B9" s="51"/>
      <x:c r="C9" s="51"/>
      <x:c r="D9" s="51"/>
      <x:c r="E9" s="51"/>
      <x:c r="F9" s="51"/>
      <x:c r="G9" s="51"/>
      <x:c r="H9" s="51"/>
    </x:row>
    <x:row r="10" ht="18" customHeight="1">
      <x:c r="A10" s="51"/>
      <x:c r="B10" s="51"/>
      <x:c r="C10" s="51"/>
      <x:c r="D10" s="51"/>
      <x:c r="E10" s="51"/>
      <x:c r="F10" s="51"/>
      <x:c r="G10" s="51"/>
      <x:c r="H10" s="51"/>
    </x:row>
    <x:row r="11" ht="18" customHeight="1">
      <x:c r="A11" s="51"/>
      <x:c r="B11" s="51"/>
      <x:c r="C11" s="51"/>
      <x:c r="D11" s="51"/>
      <x:c r="E11" s="51"/>
      <x:c r="F11" s="51"/>
      <x:c r="G11" s="51"/>
      <x:c r="H11" s="51"/>
    </x:row>
    <x:row r="12" ht="18" customHeight="1"/>
    <x:row r="13" ht="18" customHeight="1"/>
    <x:row r="14" ht="18" customHeight="1">
      <x:c r="A14" s="19" t="str">
        <x:v>3. KEEP TRANSACTABILITY SEPARATE FROM STRATEGIC FIT</x:v>
      </x:c>
      <x:c r="B14" s="19"/>
      <x:c r="C14" s="19"/>
      <x:c r="D14" s="19"/>
      <x:c r="E14" s="19"/>
      <x:c r="F14" s="19"/>
      <x:c r="G14" s="19"/>
      <x:c r="H14" s="19"/>
    </x:row>
    <x:row r="15" ht="18" customHeight="1">
      <x:c r="A15" s="51" t="str">
        <x:v>A wonderful asset may be a bad target today. Seller willingness, ownership complexity, required consents, and the ability to deliver control are separate from strategic fit. Capture those facts early enough to change where the team spends time.</x:v>
      </x:c>
      <x:c r="B15" s="51"/>
      <x:c r="C15" s="51"/>
      <x:c r="D15" s="51"/>
      <x:c r="E15" s="51"/>
      <x:c r="F15" s="51"/>
      <x:c r="G15" s="51"/>
      <x:c r="H15" s="51"/>
    </x:row>
    <x:row r="16" ht="18" customHeight="1">
      <x:c r="A16" s="51"/>
      <x:c r="B16" s="51"/>
      <x:c r="C16" s="51"/>
      <x:c r="D16" s="51"/>
      <x:c r="E16" s="51"/>
      <x:c r="F16" s="51"/>
      <x:c r="G16" s="51"/>
      <x:c r="H16" s="51"/>
    </x:row>
    <x:row r="17" ht="18" customHeight="1">
      <x:c r="A17" s="51"/>
      <x:c r="B17" s="51"/>
      <x:c r="C17" s="51"/>
      <x:c r="D17" s="51"/>
      <x:c r="E17" s="51"/>
      <x:c r="F17" s="51"/>
      <x:c r="G17" s="51"/>
      <x:c r="H17" s="51"/>
    </x:row>
    <x:row r="18" ht="18" customHeight="1"/>
    <x:row r="19" ht="18" customHeight="1"/>
    <x:row r="20" ht="18" customHeight="1">
      <x:c r="A20" s="19" t="str">
        <x:v>4. GIVE EACH MATERIAL UNKNOWN A CONSEQUENCE</x:v>
      </x:c>
      <x:c r="B20" s="19"/>
      <x:c r="C20" s="19"/>
      <x:c r="D20" s="19"/>
      <x:c r="E20" s="19"/>
      <x:c r="F20" s="19"/>
      <x:c r="G20" s="19"/>
      <x:c r="H20" s="19"/>
    </x:row>
    <x:row r="21" ht="30" customHeight="1">
      <x:c r="A21" s="50" t="str">
        <x:v>Investigate</x:v>
      </x:c>
      <x:c r="B21" s="94" t="str">
        <x:v>Name the missing evidence and the owner obtaining it.</x:v>
      </x:c>
      <x:c r="C21" s="94"/>
      <x:c r="D21" s="94"/>
      <x:c r="E21" s="94"/>
      <x:c r="F21" s="94"/>
      <x:c r="G21" s="94"/>
      <x:c r="H21" s="94"/>
    </x:row>
    <x:row r="22" ht="30" customHeight="1">
      <x:c r="A22" s="50" t="str">
        <x:v>Price</x:v>
      </x:c>
      <x:c r="B22" s="94" t="str">
        <x:v>Change value, required investment, financing, or the private ceiling when evidence supports it.</x:v>
      </x:c>
      <x:c r="C22" s="94"/>
      <x:c r="D22" s="94"/>
      <x:c r="E22" s="94"/>
      <x:c r="F22" s="94"/>
      <x:c r="G22" s="94"/>
      <x:c r="H22" s="94"/>
    </x:row>
    <x:row r="23" ht="30" customHeight="1">
      <x:c r="A23" s="50" t="str">
        <x:v>Protect</x:v>
      </x:c>
      <x:c r="B23" s="94" t="str">
        <x:v>Address a specific risk through structure, consent, retention, control, contract, or integration.</x:v>
      </x:c>
      <x:c r="C23" s="94"/>
      <x:c r="D23" s="94"/>
      <x:c r="E23" s="94"/>
      <x:c r="F23" s="94"/>
      <x:c r="G23" s="94"/>
      <x:c r="H23" s="94"/>
    </x:row>
    <x:row r="24" ht="30" customHeight="1">
      <x:c r="A24" s="50" t="str">
        <x:v>Walk</x:v>
      </x:c>
      <x:c r="B24" s="94" t="str">
        <x:v>Stop when a critical condition cannot be made acceptable.</x:v>
      </x:c>
      <x:c r="C24" s="94"/>
      <x:c r="D24" s="94"/>
      <x:c r="E24" s="94"/>
      <x:c r="F24" s="94"/>
      <x:c r="G24" s="94"/>
      <x:c r="H24" s="94"/>
    </x:row>
    <x:row r="25" ht="18" customHeight="1"/>
    <x:row r="26" ht="18" customHeight="1">
      <x:c r="A26" s="19" t="str">
        <x:v>5. PASS WITHOUT ERASING THE WORK</x:v>
      </x:c>
      <x:c r="B26" s="19"/>
      <x:c r="C26" s="19"/>
      <x:c r="D26" s="19"/>
      <x:c r="E26" s="19"/>
      <x:c r="F26" s="19"/>
      <x:c r="G26" s="19"/>
      <x:c r="H26" s="19"/>
    </x:row>
    <x:row r="27" ht="18" customHeight="1">
      <x:c r="A27" s="51" t="str">
        <x:v>Do not delete a passed target. Set Status to Passed, record the reason category, write the detailed rationale in Pass_Log, and specify the Reopen Trigger. Six months later, the team should be able to answer: Why did we pass? What would have to change? What signal would make us look again?</x:v>
      </x:c>
      <x:c r="B27" s="51"/>
      <x:c r="C27" s="51"/>
      <x:c r="D27" s="51"/>
      <x:c r="E27" s="51"/>
      <x:c r="F27" s="51"/>
      <x:c r="G27" s="51"/>
      <x:c r="H27" s="51"/>
    </x:row>
    <x:row r="28" ht="18" customHeight="1">
      <x:c r="A28" s="51"/>
      <x:c r="B28" s="51"/>
      <x:c r="C28" s="51"/>
      <x:c r="D28" s="51"/>
      <x:c r="E28" s="51"/>
      <x:c r="F28" s="51"/>
      <x:c r="G28" s="51"/>
      <x:c r="H28" s="51"/>
    </x:row>
    <x:row r="29" ht="18" customHeight="1">
      <x:c r="A29" s="51"/>
      <x:c r="B29" s="51"/>
      <x:c r="C29" s="51"/>
      <x:c r="D29" s="51"/>
      <x:c r="E29" s="51"/>
      <x:c r="F29" s="51"/>
      <x:c r="G29" s="51"/>
      <x:c r="H29" s="51"/>
    </x:row>
    <x:row r="30" ht="18" customHeight="1">
      <x:c r="A30" s="51"/>
      <x:c r="B30" s="51"/>
      <x:c r="C30" s="51"/>
      <x:c r="D30" s="51"/>
      <x:c r="E30" s="51"/>
      <x:c r="F30" s="51"/>
      <x:c r="G30" s="51"/>
      <x:c r="H30" s="51"/>
    </x:row>
    <x:row r="31" ht="18" customHeight="1">
      <x:c r="A31" s="51"/>
      <x:c r="B31" s="51"/>
      <x:c r="C31" s="51"/>
      <x:c r="D31" s="51"/>
      <x:c r="E31" s="51"/>
      <x:c r="F31" s="51"/>
      <x:c r="G31" s="51"/>
      <x:c r="H31" s="51"/>
    </x:row>
    <x:row r="32" ht="18" customHeight="1"/>
    <x:row r="33" ht="18" customHeight="1">
      <x:c r="A33" s="19" t="str">
        <x:v>6. CONNECT THE PIPELINE TO THE REST OF THE OPERATING LIBRARY</x:v>
      </x:c>
      <x:c r="B33" s="19"/>
      <x:c r="C33" s="19"/>
      <x:c r="D33" s="19"/>
      <x:c r="E33" s="19"/>
      <x:c r="F33" s="19"/>
      <x:c r="G33" s="19"/>
      <x:c r="H33" s="19"/>
    </x:row>
    <x:row r="34" ht="24" customHeight="1">
      <x:c r="A34" s="51" t="str">
        <x:v>Mandate &amp; Target Screen → establishes why the target belongs.</x:v>
      </x:c>
      <x:c r="B34" s="51" t="str">
        <x:v>Public Company Comps Workbench → provides market-reference evidence.</x:v>
      </x:c>
      <x:c r="C34" s="51" t="str">
        <x:v>Due Diligence: Follow the Work → tests earnings, workflows, dependencies, and transferability.</x:v>
      </x:c>
      <x:c r="D34" s="51" t="str">
        <x:v>LOI Economics &amp; Risk Allocator → makes structure, funding, and conditions visible.</x:v>
      </x:c>
      <x:c r="E34" s="51" t="str">
        <x:v>Synergy Underwriting &amp; Value Bridge → separates buyer-created upside from standalone value.</x:v>
      </x:c>
      <x:c r="F34" s="51" t="str">
        <x:v>Capital Allocation &amp; Deal Affordability → preserves the private hard ceiling and downside survivability.</x:v>
      </x:c>
      <x:c r="G34" s="51" t="str">
        <x:v>Investment Committee Memo → records the approval decision and conditions.</x:v>
      </x:c>
      <x:c r="H34" s="51"/>
    </x:row>
    <x:row r="35" ht="24" customHeight="1">
      <x:c r="A35" s="51" t="str">
        <x:v>Public Company Comps Workbench → provides market-reference evidence.</x:v>
      </x:c>
      <x:c r="B35" s="51"/>
      <x:c r="C35" s="51"/>
      <x:c r="D35" s="51"/>
      <x:c r="E35" s="51"/>
      <x:c r="F35" s="51"/>
      <x:c r="G35" s="51"/>
      <x:c r="H35" s="51"/>
    </x:row>
    <x:row r="36" ht="24" customHeight="1">
      <x:c r="A36" s="51" t="str">
        <x:v>Due Diligence: Follow the Work → tests earnings, workflows, dependencies, and transferability.</x:v>
      </x:c>
      <x:c r="B36" s="51"/>
      <x:c r="C36" s="51"/>
      <x:c r="D36" s="51"/>
      <x:c r="E36" s="51"/>
      <x:c r="F36" s="51"/>
      <x:c r="G36" s="51"/>
      <x:c r="H36" s="51"/>
    </x:row>
    <x:row r="37" ht="24" customHeight="1">
      <x:c r="A37" s="51" t="str">
        <x:v>LOI Economics &amp; Risk Allocator → makes structure, funding, and conditions visible.</x:v>
      </x:c>
      <x:c r="B37" s="51"/>
      <x:c r="C37" s="51"/>
      <x:c r="D37" s="51"/>
      <x:c r="E37" s="51"/>
      <x:c r="F37" s="51"/>
      <x:c r="G37" s="51"/>
      <x:c r="H37" s="51"/>
    </x:row>
    <x:row r="38" ht="24" customHeight="1">
      <x:c r="A38" s="51" t="str">
        <x:v>Synergy Underwriting &amp; Value Bridge → separates buyer-created upside from standalone value.</x:v>
      </x:c>
      <x:c r="B38" s="51"/>
      <x:c r="C38" s="51"/>
      <x:c r="D38" s="51"/>
      <x:c r="E38" s="51"/>
      <x:c r="F38" s="51"/>
      <x:c r="G38" s="51"/>
      <x:c r="H38" s="51"/>
    </x:row>
    <x:row r="39" ht="24" customHeight="1">
      <x:c r="A39" s="51" t="str">
        <x:v>Capital Allocation &amp; Deal Affordability → preserves the private hard ceiling and downside survivability.</x:v>
      </x:c>
      <x:c r="B39" s="51"/>
      <x:c r="C39" s="51"/>
      <x:c r="D39" s="51"/>
      <x:c r="E39" s="51"/>
      <x:c r="F39" s="51"/>
      <x:c r="G39" s="51"/>
      <x:c r="H39" s="51"/>
    </x:row>
    <x:row r="40" ht="24" customHeight="1">
      <x:c r="A40" s="51" t="str">
        <x:v>Investment Committee Memo → records the approval decision and conditions.</x:v>
      </x:c>
      <x:c r="B40" s="51"/>
      <x:c r="C40" s="51"/>
      <x:c r="D40" s="51"/>
      <x:c r="E40" s="51"/>
      <x:c r="F40" s="51"/>
      <x:c r="G40" s="51"/>
      <x:c r="H40" s="51"/>
    </x:row>
    <x:row r="41" ht="18" customHeight="1"/>
    <x:row r="42" ht="18" customHeight="1">
      <x:c r="A42" s="12" t="str">
        <x:v>Version 1.0 — September 10, 2026. Fictional examples are included only to demonstrate how the fields work. Replace them with transaction-specific facts, evidence, owners, and dates before relying on the workbook.</x:v>
      </x:c>
      <x:c r="B42" s="12"/>
      <x:c r="C42" s="12"/>
      <x:c r="D42" s="12"/>
      <x:c r="E42" s="12"/>
      <x:c r="F42" s="12"/>
      <x:c r="G42" s="12"/>
      <x:c r="H42" s="12"/>
    </x:row>
    <x:row r="43" ht="18" customHeight="1">
      <x:c r="A43" s="12"/>
      <x:c r="B43" s="12"/>
      <x:c r="C43" s="12"/>
      <x:c r="D43" s="12"/>
      <x:c r="E43" s="12"/>
      <x:c r="F43" s="12"/>
      <x:c r="G43" s="12"/>
      <x:c r="H43" s="12"/>
    </x:row>
    <x:row r="44" ht="18" customHeight="1">
      <x:c r="A44" s="12"/>
      <x:c r="B44" s="12"/>
      <x:c r="C44" s="12"/>
      <x:c r="D44" s="12"/>
      <x:c r="E44" s="12"/>
      <x:c r="F44" s="12"/>
      <x:c r="G44" s="12"/>
      <x:c r="H44" s="12"/>
    </x:row>
    <x:row r="45" ht="18" customHeight="1">
      <x:c r="A45" s="12"/>
      <x:c r="B45" s="12"/>
      <x:c r="C45" s="12"/>
      <x:c r="D45" s="12"/>
      <x:c r="E45" s="12"/>
      <x:c r="F45" s="12"/>
      <x:c r="G45" s="12"/>
      <x:c r="H45" s="12"/>
    </x:row>
    <x:row r="46" ht="18" customHeight="1"/>
    <x:row r="47" ht="18" customHeight="1"/>
    <x:row r="48" ht="18" customHeight="1"/>
    <x:row r="49" ht="18" customHeight="1"/>
    <x:row r="50" ht="18" customHeight="1"/>
    <x:row r="51" ht="18" customHeight="1"/>
    <x:row r="52" ht="18" customHeight="1"/>
    <x:row r="53" ht="18" customHeight="1"/>
    <x:row r="54" ht="18" customHeight="1"/>
    <x:row r="55" ht="18" customHeight="1"/>
    <x:row r="56" ht="18" customHeight="1"/>
    <x:row r="57" ht="18" customHeight="1"/>
    <x:row r="58" ht="18" customHeight="1"/>
    <x:row r="59" ht="18" customHeight="1"/>
    <x:row r="60" ht="18" customHeight="1"/>
    <x:row r="61" ht="18" customHeight="1"/>
    <x:row r="62" ht="18" customHeight="1"/>
    <x:row r="63" ht="18" customHeight="1"/>
    <x:row r="64" ht="18" customHeight="1"/>
    <x:row r="65" ht="18" customHeight="1"/>
    <x:row r="66" ht="18" customHeight="1"/>
    <x:row r="67" ht="18" customHeight="1"/>
    <x:row r="68" ht="18" customHeight="1"/>
    <x:row r="69" ht="18" customHeight="1"/>
    <x:row r="70" ht="18" customHeight="1"/>
    <x:row r="71" ht="18" customHeight="1"/>
    <x:row r="72" ht="18" customHeight="1"/>
    <x:row r="73" ht="18" customHeight="1"/>
    <x:row r="74" ht="18" customHeight="1"/>
    <x:row r="75" ht="18" customHeight="1"/>
    <x:row r="76" ht="18" customHeight="1"/>
    <x:row r="77" ht="18" customHeight="1"/>
    <x:row r="78" ht="18" customHeight="1"/>
    <x:row r="79" ht="18" customHeight="1"/>
    <x:row r="80" ht="18" customHeight="1"/>
    <x:row r="81" ht="18" customHeight="1"/>
    <x:row r="82" ht="18" customHeight="1"/>
    <x:row r="83" ht="18" customHeight="1"/>
    <x:row r="84" ht="18" customHeight="1"/>
    <x:row r="85" ht="18" customHeight="1"/>
    <x:row r="86" ht="18" customHeight="1"/>
    <x:row r="87" ht="18" customHeight="1"/>
    <x:row r="88" ht="18" customHeight="1"/>
    <x:row r="89" ht="18" customHeight="1"/>
    <x:row r="90" ht="18" customHeight="1"/>
    <x:row r="91" ht="18" customHeight="1"/>
    <x:row r="92" ht="18" customHeight="1"/>
    <x:row r="93" ht="18" customHeight="1"/>
    <x:row r="94" ht="18" customHeight="1"/>
    <x:row r="95" ht="18" customHeight="1"/>
    <x:row r="96" ht="18" customHeight="1"/>
    <x:row r="97" ht="18" customHeight="1"/>
    <x:row r="98" ht="18" customHeight="1"/>
    <x:row r="99" ht="18" customHeight="1"/>
    <x:row r="100" ht="18" customHeight="1"/>
    <x:row r="101" ht="18" customHeight="1"/>
    <x:row r="102" ht="18" customHeight="1"/>
    <x:row r="103" ht="18" customHeight="1"/>
    <x:row r="104" ht="18" customHeight="1"/>
    <x:row r="105" ht="18" customHeight="1"/>
    <x:row r="106" ht="18" customHeight="1"/>
    <x:row r="107" ht="18" customHeight="1"/>
    <x:row r="108" ht="18" customHeight="1"/>
    <x:row r="109" ht="18" customHeight="1"/>
    <x:row r="110" ht="18" customHeight="1"/>
    <x:row r="111" ht="18" customHeight="1"/>
    <x:row r="112" ht="18" customHeight="1"/>
    <x:row r="113" ht="18" customHeight="1"/>
    <x:row r="114" ht="18" customHeight="1"/>
    <x:row r="115" ht="18" customHeight="1"/>
    <x:row r="116" ht="18" customHeight="1"/>
    <x:row r="117" ht="18" customHeight="1"/>
    <x:row r="118" ht="18" customHeight="1"/>
    <x:row r="119" ht="18" customHeight="1"/>
    <x:row r="120" ht="18" customHeight="1"/>
    <x:row r="121" ht="18" customHeight="1"/>
    <x:row r="122" ht="18" customHeight="1"/>
    <x:row r="123" ht="18" customHeight="1"/>
    <x:row r="124" ht="18" customHeight="1"/>
    <x:row r="125" ht="18" customHeight="1"/>
    <x:row r="126" ht="18" customHeight="1"/>
    <x:row r="127" ht="18" customHeight="1"/>
    <x:row r="128" ht="18" customHeight="1"/>
    <x:row r="129" ht="18" customHeight="1"/>
    <x:row r="130" ht="18" customHeight="1"/>
    <x:row r="131" ht="18" customHeight="1"/>
    <x:row r="132" ht="18" customHeight="1"/>
    <x:row r="133" ht="18" customHeight="1"/>
    <x:row r="134" ht="18" customHeight="1"/>
    <x:row r="135" ht="18" customHeight="1"/>
    <x:row r="136" ht="18" customHeight="1"/>
    <x:row r="137" ht="18" customHeight="1"/>
    <x:row r="138" ht="18" customHeight="1"/>
    <x:row r="139" ht="18" customHeight="1"/>
    <x:row r="140" ht="18" customHeight="1"/>
    <x:row r="141" ht="18" customHeight="1"/>
    <x:row r="142" ht="18" customHeight="1"/>
    <x:row r="143" ht="18" customHeight="1"/>
    <x:row r="144" ht="18" customHeight="1"/>
    <x:row r="145" ht="18" customHeight="1"/>
    <x:row r="146" ht="18" customHeight="1"/>
    <x:row r="147" ht="18" customHeight="1"/>
    <x:row r="148" ht="18" customHeight="1"/>
    <x:row r="149" ht="18" customHeight="1"/>
    <x:row r="150" ht="18" customHeight="1"/>
    <x:row r="151" ht="18" customHeight="1"/>
    <x:row r="152" ht="18" customHeight="1"/>
    <x:row r="153" ht="18" customHeight="1"/>
    <x:row r="154" ht="18" customHeight="1"/>
    <x:row r="155" ht="18" customHeight="1"/>
    <x:row r="156" ht="18" customHeight="1"/>
    <x:row r="157" ht="18" customHeight="1"/>
    <x:row r="158" ht="18" customHeight="1"/>
    <x:row r="159" ht="18" customHeight="1"/>
    <x:row r="160" ht="18" customHeight="1"/>
    <x:row r="161" ht="18" customHeight="1"/>
    <x:row r="162" ht="18" customHeight="1"/>
    <x:row r="163" ht="18" customHeight="1"/>
    <x:row r="164" ht="18" customHeight="1"/>
    <x:row r="165" ht="18" customHeight="1"/>
    <x:row r="166" ht="18" customHeight="1"/>
    <x:row r="167" ht="18" customHeight="1"/>
    <x:row r="168" ht="18" customHeight="1"/>
    <x:row r="169" ht="18" customHeight="1"/>
    <x:row r="170" ht="18" customHeight="1"/>
    <x:row r="171" ht="18" customHeight="1"/>
    <x:row r="172" ht="18" customHeight="1"/>
    <x:row r="173" ht="18" customHeight="1"/>
    <x:row r="174" ht="18" customHeight="1"/>
    <x:row r="175" ht="18" customHeight="1"/>
    <x:row r="176" ht="18" customHeight="1"/>
    <x:row r="177" ht="18" customHeight="1"/>
    <x:row r="178" ht="18" customHeight="1"/>
    <x:row r="179" ht="18" customHeight="1"/>
    <x:row r="180" ht="18" customHeight="1"/>
    <x:row r="181" ht="18" customHeight="1"/>
    <x:row r="182" ht="18" customHeight="1"/>
    <x:row r="183" ht="18" customHeight="1"/>
    <x:row r="184" ht="18" customHeight="1"/>
    <x:row r="185" ht="18" customHeight="1"/>
    <x:row r="186" ht="18" customHeight="1"/>
    <x:row r="187" ht="18" customHeight="1"/>
    <x:row r="188" ht="18" customHeight="1"/>
    <x:row r="189" ht="18" customHeight="1"/>
    <x:row r="190" ht="18" customHeight="1"/>
    <x:row r="191" ht="18" customHeight="1"/>
    <x:row r="192" ht="18" customHeight="1"/>
    <x:row r="193" ht="18" customHeight="1"/>
    <x:row r="194" ht="18" customHeight="1"/>
    <x:row r="195" ht="18" customHeight="1"/>
    <x:row r="196" ht="18" customHeight="1"/>
    <x:row r="197" ht="18" customHeight="1"/>
    <x:row r="198" ht="18" customHeight="1"/>
    <x:row r="199" ht="18" customHeight="1"/>
    <x:row r="200" ht="18" customHeight="1"/>
  </x:sheetData>
  <x:mergeCells>
    <x:mergeCell ref="A1:H1"/>
    <x:mergeCell ref="A3:H3"/>
    <x:mergeCell ref="A4:H6"/>
    <x:mergeCell ref="A8:H8"/>
    <x:mergeCell ref="A9:H11"/>
    <x:mergeCell ref="A14:H14"/>
    <x:mergeCell ref="A15:H17"/>
    <x:mergeCell ref="A20:H20"/>
    <x:mergeCell ref="A26:H26"/>
    <x:mergeCell ref="A27:H31"/>
    <x:mergeCell ref="A33:H33"/>
    <x:mergeCell ref="A42:H45"/>
    <x:mergeCell ref="A34:H34"/>
    <x:mergeCell ref="A35:H35"/>
    <x:mergeCell ref="A36:H36"/>
    <x:mergeCell ref="A37:H37"/>
    <x:mergeCell ref="A38:H38"/>
    <x:mergeCell ref="A39:H39"/>
    <x:mergeCell ref="A40:H40"/>
    <x:mergeCell ref="B21:H21"/>
    <x:mergeCell ref="B22:H22"/>
    <x:mergeCell ref="B23:H23"/>
    <x:mergeCell ref="B24:H24"/>
  </x:mergeCells>
  <x:pageMargins left="0.7" right="0.7" top="0.75" bottom="0.75" header="0.3" footer="0.3"/>
</x:worksheet>
</file>