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Deal Workflow" sheetId="2" state="visible" r:id="rId4"/>
    <sheet name="Stage Gates" sheetId="3" state="visible" r:id="rId5"/>
    <sheet name="Deal Team" sheetId="4" state="visible" r:id="rId6"/>
    <sheet name="Decision Log" sheetId="5" state="visible" r:id="rId7"/>
  </sheets>
  <definedNames>
    <definedName function="false" hidden="false" localSheetId="0" name="_xlnm.Print_Area" vbProcedure="false">Dashboard!$A$2:$F$39</definedName>
    <definedName function="false" hidden="false" localSheetId="3" name="_xlnm.Print_Titles" vbProcedure="false">'Deal Team'!$5:$5</definedName>
    <definedName function="false" hidden="false" localSheetId="1" name="_xlnm.Print_Area" vbProcedure="false">'Deal Workflow'!$A$5:$L$161</definedName>
    <definedName function="false" hidden="false" localSheetId="1" name="_xlnm.Print_Titles" vbProcedure="false">'Deal Workflow'!$5:$5</definedName>
    <definedName function="false" hidden="false" localSheetId="4" name="_xlnm.Print_Titles" vbProcedure="false">'Decision Log'!$5:$5</definedName>
    <definedName function="false" hidden="false" localSheetId="2" name="_xlnm.Print_Titles" vbProcedure="false">'Stage Gates'!$5:$5</definedName>
  </definedName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<sst xmlns="http://schemas.openxmlformats.org/spreadsheetml/2006/main" count="2452" uniqueCount="1085">
  <si>
    <t xml:space="preserve">MikeYe.com M&amp;A Deal Workflow Checklist</t>
  </si>
  <si>
    <t xml:space="preserve">Version 1.1 · November 2026 · 156 buyer-side actions, 13 decision gates, deal-team roles and a decision log, from mandate to post-close review.</t>
  </si>
  <si>
    <t xml:space="preserve">How to use</t>
  </si>
  <si>
    <t xml:space="preserve">Start at the phase you are in. Put a name and a date on each action, filter by phase or gate, and don't clear a gate until its evidence is in. Use Scope decision to drop actions that don't apply. Removed actions drop out of every count below.</t>
  </si>
  <si>
    <t xml:space="preserve">Priority</t>
  </si>
  <si>
    <t xml:space="preserve">Critical means the action can stop or reprice the deal if it goes wrong. High means it matters but can usually be handled in the contract or the plan.</t>
  </si>
  <si>
    <t xml:space="preserve">Where the deal stands</t>
  </si>
  <si>
    <t xml:space="preserve">Now</t>
  </si>
  <si>
    <t xml:space="preserve">What it tells you</t>
  </si>
  <si>
    <t xml:space="preserve">Actions in scope</t>
  </si>
  <si>
    <t xml:space="preserve">Rows still in play after Remove and N/A.</t>
  </si>
  <si>
    <t xml:space="preserve">Complete</t>
  </si>
  <si>
    <t xml:space="preserve">Finished, with the evidence in the Ready column.</t>
  </si>
  <si>
    <t xml:space="preserve">% complete</t>
  </si>
  <si>
    <t xml:space="preserve">Share of in-scope actions finished.</t>
  </si>
  <si>
    <t xml:space="preserve">In progress</t>
  </si>
  <si>
    <t xml:space="preserve">Work under way.</t>
  </si>
  <si>
    <t xml:space="preserve">Blocked</t>
  </si>
  <si>
    <t xml:space="preserve">Stuck. Each one needs a named fix or an escalation.</t>
  </si>
  <si>
    <t xml:space="preserve">Overdue</t>
  </si>
  <si>
    <t xml:space="preserve">Past the target date and not done.</t>
  </si>
  <si>
    <t xml:space="preserve">Open Critical actions with no owner</t>
  </si>
  <si>
    <t xml:space="preserve">Assign these first. Nobody owns work that can stop the deal.</t>
  </si>
  <si>
    <t xml:space="preserve">Next gate to clear</t>
  </si>
  <si>
    <t xml:space="preserve">First gate not yet approved on the Stage Gates tab.</t>
  </si>
  <si>
    <t xml:space="preserve">Open decisions</t>
  </si>
  <si>
    <t xml:space="preserve">Logged decisions still waiting on an answer.</t>
  </si>
  <si>
    <t xml:space="preserve">If unresolved</t>
  </si>
  <si>
    <t xml:space="preserve">Open</t>
  </si>
  <si>
    <t xml:space="preserve">What it means</t>
  </si>
  <si>
    <t xml:space="preserve">Investigate</t>
  </si>
  <si>
    <t xml:space="preserve">Evidence is missing, contradictory or not yet tested. Name what is missing and who is getting it.</t>
  </si>
  <si>
    <t xml:space="preserve">Price</t>
  </si>
  <si>
    <t xml:space="preserve">The issue changes standalone value, required investment, financing or returns.</t>
  </si>
  <si>
    <t xml:space="preserve">Protect</t>
  </si>
  <si>
    <t xml:space="preserve">Handle it through structure, contract, consent, retention, control or the integration plan.</t>
  </si>
  <si>
    <t xml:space="preserve">Walk</t>
  </si>
  <si>
    <t xml:space="preserve">The downside, a transfer failure, a ceiling breach or an integrity issue breaks the thesis.</t>
  </si>
  <si>
    <t xml:space="preserve">Progress by phase</t>
  </si>
  <si>
    <t xml:space="preserve">Actions</t>
  </si>
  <si>
    <t xml:space="preserve">M&amp;A Mandate</t>
  </si>
  <si>
    <t xml:space="preserve">Thesis &amp; Guardrails</t>
  </si>
  <si>
    <t xml:space="preserve">Target Universe</t>
  </si>
  <si>
    <t xml:space="preserve">First Look &amp; Access</t>
  </si>
  <si>
    <t xml:space="preserve">Initial Underwriting</t>
  </si>
  <si>
    <t xml:space="preserve">IOI / LOI</t>
  </si>
  <si>
    <t xml:space="preserve">Diligence Mobilization</t>
  </si>
  <si>
    <t xml:space="preserve">Confirmatory Diligence</t>
  </si>
  <si>
    <t xml:space="preserve">Structure &amp; Negotiation</t>
  </si>
  <si>
    <t xml:space="preserve">Approval &amp; Signing</t>
  </si>
  <si>
    <t xml:space="preserve">Sign-to-Close</t>
  </si>
  <si>
    <t xml:space="preserve">Closing &amp; Day 1</t>
  </si>
  <si>
    <t xml:space="preserve">First 100 Days</t>
  </si>
  <si>
    <t xml:space="preserve">Post-Close Review</t>
  </si>
  <si>
    <t xml:space="preserve">Comprehensive M&amp;A Deal Workflow Checklist</t>
  </si>
  <si>
    <t xml:space="preserve">Start at the phase you are in. Each row is one action: give it an owner and a date, update Status as the work moves, and use Scope decision to drop rows that do not apply. Yellow columns are yours to fill in.</t>
  </si>
  <si>
    <t xml:space="preserve">ID</t>
  </si>
  <si>
    <t xml:space="preserve">Phase</t>
  </si>
  <si>
    <t xml:space="preserve">Decision gate</t>
  </si>
  <si>
    <t xml:space="preserve">Workstream</t>
  </si>
  <si>
    <t xml:space="preserve">Action</t>
  </si>
  <si>
    <t xml:space="preserve">Ready evidence / output</t>
  </si>
  <si>
    <t xml:space="preserve">Why it matters</t>
  </si>
  <si>
    <t xml:space="preserve">Accountable owner</t>
  </si>
  <si>
    <t xml:space="preserve">Target date</t>
  </si>
  <si>
    <t xml:space="preserve">Status</t>
  </si>
  <si>
    <t xml:space="preserve">Dependency / handoff</t>
  </si>
  <si>
    <t xml:space="preserve">Related MikeYe.com tool</t>
  </si>
  <si>
    <t xml:space="preserve">Scope decision</t>
  </si>
  <si>
    <t xml:space="preserve">Reviewer notes</t>
  </si>
  <si>
    <t xml:space="preserve">DW-001</t>
  </si>
  <si>
    <t xml:space="preserve">Gate 0 — Mandate</t>
  </si>
  <si>
    <t xml:space="preserve">Strategy &amp; Thesis</t>
  </si>
  <si>
    <t xml:space="preserve">State why acquisition is a better path than building, partnering or doing nothing.</t>
  </si>
  <si>
    <t xml:space="preserve">Written make-buy-partner comparison</t>
  </si>
  <si>
    <t xml:space="preserve">Prevents M&amp;A from becoming the default answer to a strategy question.</t>
  </si>
  <si>
    <t xml:space="preserve">Critical</t>
  </si>
  <si>
    <t xml:space="preserve">Not Started</t>
  </si>
  <si>
    <t xml:space="preserve">Corporate strategy</t>
  </si>
  <si>
    <t xml:space="preserve">Keep</t>
  </si>
  <si>
    <t xml:space="preserve">DW-002</t>
  </si>
  <si>
    <t xml:space="preserve">Define the business problem or opportunity the acquisition must solve.</t>
  </si>
  <si>
    <t xml:space="preserve">One-sentence mandate</t>
  </si>
  <si>
    <t xml:space="preserve">A clear mandate makes target selection and later diligence testable.</t>
  </si>
  <si>
    <t xml:space="preserve">High</t>
  </si>
  <si>
    <t xml:space="preserve">DW-003</t>
  </si>
  <si>
    <t xml:space="preserve">Identify capabilities, markets, customers or economics the buyer needs.</t>
  </si>
  <si>
    <t xml:space="preserve">Capability and market gap list</t>
  </si>
  <si>
    <t xml:space="preserve">The target should fill a specific gap, not simply look attractive.</t>
  </si>
  <si>
    <t xml:space="preserve">Mandate</t>
  </si>
  <si>
    <t xml:space="preserve">DW-004</t>
  </si>
  <si>
    <t xml:space="preserve">Governance &amp; Decisions</t>
  </si>
  <si>
    <t xml:space="preserve">Name the executive sponsor, deal lead and decision authority.</t>
  </si>
  <si>
    <t xml:space="preserve">Approved governance map</t>
  </si>
  <si>
    <t xml:space="preserve">Unclear authority slows the process and lets sponsorship substitute for evidence.</t>
  </si>
  <si>
    <t xml:space="preserve">DW-005</t>
  </si>
  <si>
    <t xml:space="preserve">Financing &amp; Cash</t>
  </si>
  <si>
    <t xml:space="preserve">Set the available capital, financing constraints and required return approach.</t>
  </si>
  <si>
    <t xml:space="preserve">Capital envelope and return criteria</t>
  </si>
  <si>
    <t xml:space="preserve">Bankability and buyer type shape what can be paid and how returns should be judged.</t>
  </si>
  <si>
    <t xml:space="preserve">Treasury and finance input</t>
  </si>
  <si>
    <t xml:space="preserve">Company valuation models</t>
  </si>
  <si>
    <t xml:space="preserve">DW-006</t>
  </si>
  <si>
    <t xml:space="preserve">Set prohibited exposures and non-negotiable compliance requirements.</t>
  </si>
  <si>
    <t xml:space="preserve">Risk guardrails</t>
  </si>
  <si>
    <t xml:space="preserve">A fatal condition should not be offset by attractive features elsewhere.</t>
  </si>
  <si>
    <t xml:space="preserve">Legal and compliance input</t>
  </si>
  <si>
    <t xml:space="preserve">DW-007</t>
  </si>
  <si>
    <t xml:space="preserve">People &amp; Knowledge</t>
  </si>
  <si>
    <t xml:space="preserve">Confirm internal capacity and the outside advisors likely to be needed.</t>
  </si>
  <si>
    <t xml:space="preserve">Team capacity and advisor plan</t>
  </si>
  <si>
    <t xml:space="preserve">A deal process competes with operating work and requires credible owners.</t>
  </si>
  <si>
    <t xml:space="preserve">Governance map</t>
  </si>
  <si>
    <t xml:space="preserve">DW-008</t>
  </si>
  <si>
    <t xml:space="preserve">Approve the mandate before target work begins.</t>
  </si>
  <si>
    <t xml:space="preserve">Gate 0 approval record</t>
  </si>
  <si>
    <t xml:space="preserve">This is the first irreversible allocation of time, access and reputation.</t>
  </si>
  <si>
    <t xml:space="preserve">All mandate actions</t>
  </si>
  <si>
    <t xml:space="preserve">Decision Log tab</t>
  </si>
  <si>
    <t xml:space="preserve">DW-009</t>
  </si>
  <si>
    <t xml:space="preserve">Gate 1 — Thesis</t>
  </si>
  <si>
    <t xml:space="preserve">Describe the opportunity as an experienced buyer would describe it internally.</t>
  </si>
  <si>
    <t xml:space="preserve">One-sentence acquisition thesis</t>
  </si>
  <si>
    <t xml:space="preserve">Frame before detail. Do not inherit the seller's story.</t>
  </si>
  <si>
    <t xml:space="preserve">Approved mandate</t>
  </si>
  <si>
    <t xml:space="preserve">DW-010</t>
  </si>
  <si>
    <t xml:space="preserve">List what must be true for the thesis to work.</t>
  </si>
  <si>
    <t xml:space="preserve">Testable thesis conditions</t>
  </si>
  <si>
    <t xml:space="preserve">Diligence should test the investment case, not collect documents without direction.</t>
  </si>
  <si>
    <t xml:space="preserve">Acquisition thesis</t>
  </si>
  <si>
    <t xml:space="preserve">Due Diligence Checklist</t>
  </si>
  <si>
    <t xml:space="preserve">DW-011</t>
  </si>
  <si>
    <t xml:space="preserve">Valuation &amp; Returns</t>
  </si>
  <si>
    <t xml:space="preserve">Separate standalone value, seller-created improvements and buyer-created synergies.</t>
  </si>
  <si>
    <t xml:space="preserve">Value bridge definitions</t>
  </si>
  <si>
    <t xml:space="preserve">Buyer-created synergy belongs to the buyer and does not increase standalone value.</t>
  </si>
  <si>
    <t xml:space="preserve">DW-012</t>
  </si>
  <si>
    <t xml:space="preserve">Set an initial valuation method and a private hard ceiling framework.</t>
  </si>
  <si>
    <t xml:space="preserve">Valuation approach and ceiling method</t>
  </si>
  <si>
    <t xml:space="preserve">Scarcity can justify continued access, but it does not override the ceiling.</t>
  </si>
  <si>
    <t xml:space="preserve">Capital envelope</t>
  </si>
  <si>
    <t xml:space="preserve">DW-013</t>
  </si>
  <si>
    <t xml:space="preserve">Define the combined revenue and margin downside the deal must survive.</t>
  </si>
  <si>
    <t xml:space="preserve">Downside case requirements</t>
  </si>
  <si>
    <t xml:space="preserve">The downside must remain financeable and survivable before the buyer advances.</t>
  </si>
  <si>
    <t xml:space="preserve">Return criteria</t>
  </si>
  <si>
    <t xml:space="preserve">DW-014</t>
  </si>
  <si>
    <t xml:space="preserve">Define acceptable category position, market growth and evidence for scarcity.</t>
  </si>
  <si>
    <t xml:space="preserve">Market screen criteria</t>
  </si>
  <si>
    <t xml:space="preserve">Claimed defensibility receives no credit until evidence supports it.</t>
  </si>
  <si>
    <t xml:space="preserve">Public Company Comps Workbench</t>
  </si>
  <si>
    <t xml:space="preserve">DW-015</t>
  </si>
  <si>
    <t xml:space="preserve">Targeting &amp; Outreach</t>
  </si>
  <si>
    <t xml:space="preserve">Set minimum ownership, control and consent requirements.</t>
  </si>
  <si>
    <t xml:space="preserve">Control criteria</t>
  </si>
  <si>
    <t xml:space="preserve">A seller who cannot deliver control is usually an early stop.</t>
  </si>
  <si>
    <t xml:space="preserve">DW-016</t>
  </si>
  <si>
    <t xml:space="preserve">Operations &amp; Workflows</t>
  </si>
  <si>
    <t xml:space="preserve">Define which people, contracts, licenses, data, systems and workflows must transfer.</t>
  </si>
  <si>
    <t xml:space="preserve">Transferability conditions</t>
  </si>
  <si>
    <t xml:space="preserve">Reported performance has little acquisition value if its causes do not survive ownership change.</t>
  </si>
  <si>
    <t xml:space="preserve">DW-017</t>
  </si>
  <si>
    <t xml:space="preserve">Integration &amp; Synergies</t>
  </si>
  <si>
    <t xml:space="preserve">State what must be protected, what could be integrated early and what may stay separate.</t>
  </si>
  <si>
    <t xml:space="preserve">Initial integration principles</t>
  </si>
  <si>
    <t xml:space="preserve">Protect revenue while integrating cost. Sequence change from the thesis.</t>
  </si>
  <si>
    <t xml:space="preserve">Integration Checklist</t>
  </si>
  <si>
    <t xml:space="preserve">DW-018</t>
  </si>
  <si>
    <t xml:space="preserve">Approve the thesis, guardrails and conditions for target outreach.</t>
  </si>
  <si>
    <t xml:space="preserve">Gate 1 approval record</t>
  </si>
  <si>
    <t xml:space="preserve">The team needs a common test before it sees attractive targets.</t>
  </si>
  <si>
    <t xml:space="preserve">All thesis actions</t>
  </si>
  <si>
    <t xml:space="preserve">DW-019</t>
  </si>
  <si>
    <t xml:space="preserve">Gate 2 — Target</t>
  </si>
  <si>
    <t xml:space="preserve">Translate the mandate into objective screening criteria.</t>
  </si>
  <si>
    <t xml:space="preserve">Target screen</t>
  </si>
  <si>
    <t xml:space="preserve">Comparable criteria reduce narrative bias across targets.</t>
  </si>
  <si>
    <t xml:space="preserve">Approved thesis</t>
  </si>
  <si>
    <t xml:space="preserve">Acquisition Target Pipeline &amp; Deal Funnel</t>
  </si>
  <si>
    <t xml:space="preserve">DW-020</t>
  </si>
  <si>
    <t xml:space="preserve">Build the long list from proprietary, banker and market sources.</t>
  </si>
  <si>
    <t xml:space="preserve">Long list with source and date</t>
  </si>
  <si>
    <t xml:space="preserve">A broad universe reduces dependence on one auction or one relationship.</t>
  </si>
  <si>
    <t xml:space="preserve">DW-021</t>
  </si>
  <si>
    <t xml:space="preserve">Map category leaders, challengers, substitutes and adjacent capabilities.</t>
  </si>
  <si>
    <t xml:space="preserve">Market map</t>
  </si>
  <si>
    <t xml:space="preserve">Category position matters only when connected to the acquisition thesis.</t>
  </si>
  <si>
    <t xml:space="preserve">Long list</t>
  </si>
  <si>
    <t xml:space="preserve">DW-022</t>
  </si>
  <si>
    <t xml:space="preserve">Identify owners, likely control holders and ability to transact.</t>
  </si>
  <si>
    <t xml:space="preserve">Ownership and control map</t>
  </si>
  <si>
    <t xml:space="preserve">Control and consent should be checked before expensive work begins.</t>
  </si>
  <si>
    <t xml:space="preserve">DW-023</t>
  </si>
  <si>
    <t xml:space="preserve">Financial &amp; Tax</t>
  </si>
  <si>
    <t xml:space="preserve">Capture scale, growth, profitability, cash needs and available valuation signals.</t>
  </si>
  <si>
    <t xml:space="preserve">Comparable target profile</t>
  </si>
  <si>
    <t xml:space="preserve">Initial economics should be based on consistent measures, not headline claims.</t>
  </si>
  <si>
    <t xml:space="preserve">DW-024</t>
  </si>
  <si>
    <t xml:space="preserve">Score each target against the specific capability or market gap.</t>
  </si>
  <si>
    <t xml:space="preserve">Short-list rationale</t>
  </si>
  <si>
    <t xml:space="preserve">Strategic fit must be explicit enough to test later.</t>
  </si>
  <si>
    <t xml:space="preserve">DW-025</t>
  </si>
  <si>
    <t xml:space="preserve">Flag dependence on founders, licenses, major customers, platforms or partners.</t>
  </si>
  <si>
    <t xml:space="preserve">Early dependency flags</t>
  </si>
  <si>
    <t xml:space="preserve">Visible dependencies help prioritize outreach questions and diligence.</t>
  </si>
  <si>
    <t xml:space="preserve">Target profiles</t>
  </si>
  <si>
    <t xml:space="preserve">DW-026</t>
  </si>
  <si>
    <t xml:space="preserve">Identify auction, proprietary and future-monitoring paths.</t>
  </si>
  <si>
    <t xml:space="preserve">Approach strategy by target</t>
  </si>
  <si>
    <t xml:space="preserve">Process dynamics affect access, timing and negotiating leverage.</t>
  </si>
  <si>
    <t xml:space="preserve">Medium</t>
  </si>
  <si>
    <t xml:space="preserve">Short list</t>
  </si>
  <si>
    <t xml:space="preserve">DW-027</t>
  </si>
  <si>
    <t xml:space="preserve">Rank targets by thesis fit, transactability, evidence and likely economics.</t>
  </si>
  <si>
    <t xml:space="preserve">Ranked short list</t>
  </si>
  <si>
    <t xml:space="preserve">Do not let enthusiasm for one target erase alternatives.</t>
  </si>
  <si>
    <t xml:space="preserve">All target work</t>
  </si>
  <si>
    <t xml:space="preserve">DW-028</t>
  </si>
  <si>
    <t xml:space="preserve">Approve the targets and permitted approach.</t>
  </si>
  <si>
    <t xml:space="preserve">Gate 2 approval record</t>
  </si>
  <si>
    <t xml:space="preserve">Outreach spends reputation and may create confidentiality or disclosure risk.</t>
  </si>
  <si>
    <t xml:space="preserve">DW-029</t>
  </si>
  <si>
    <t xml:space="preserve">Gate 3 — Access</t>
  </si>
  <si>
    <t xml:space="preserve">Choose who approaches each target and with what message.</t>
  </si>
  <si>
    <t xml:space="preserve">Approved outreach plan</t>
  </si>
  <si>
    <t xml:space="preserve">The approach should match ownership, motivation and relationship context.</t>
  </si>
  <si>
    <t xml:space="preserve">Target approval</t>
  </si>
  <si>
    <t xml:space="preserve">DW-030</t>
  </si>
  <si>
    <t xml:space="preserve">Confirm internal code name, access rules and record handling.</t>
  </si>
  <si>
    <t xml:space="preserve">Confidentiality protocol</t>
  </si>
  <si>
    <t xml:space="preserve">Control sensitive information from first contact.</t>
  </si>
  <si>
    <t xml:space="preserve">DW-031</t>
  </si>
  <si>
    <t xml:space="preserve">Negotiate confidentiality, use, standstill, non-solicit and clean-team terms as applicable.</t>
  </si>
  <si>
    <t xml:space="preserve">Executed NDA</t>
  </si>
  <si>
    <t xml:space="preserve">Access terms can restrict later action or create operating risk.</t>
  </si>
  <si>
    <t xml:space="preserve">Initial interest</t>
  </si>
  <si>
    <t xml:space="preserve">DW-032</t>
  </si>
  <si>
    <t xml:space="preserve">Understand why the seller is considering a transaction now.</t>
  </si>
  <si>
    <t xml:space="preserve">Motivation assessment</t>
  </si>
  <si>
    <t xml:space="preserve">Seller motivation is data and should be checked against performance and timing.</t>
  </si>
  <si>
    <t xml:space="preserve">Initial discussion</t>
  </si>
  <si>
    <t xml:space="preserve">Acquisition Mandate &amp; Target Screen</t>
  </si>
  <si>
    <t xml:space="preserve">DW-033</t>
  </si>
  <si>
    <t xml:space="preserve">Confirm who owns the business and who must approve a transaction.</t>
  </si>
  <si>
    <t xml:space="preserve">Preliminary control confirmation</t>
  </si>
  <si>
    <t xml:space="preserve">Do not mistake a willing contact for an able seller.</t>
  </si>
  <si>
    <t xml:space="preserve">DW-034</t>
  </si>
  <si>
    <t xml:space="preserve">Request the minimum first-look package: CIM or overview, financials, customer mix, employee list and revenue mix.</t>
  </si>
  <si>
    <t xml:space="preserve">Minimum information package</t>
  </si>
  <si>
    <t xml:space="preserve">An LOI should not be issued from a pitch alone.</t>
  </si>
  <si>
    <t xml:space="preserve">DW-035</t>
  </si>
  <si>
    <t xml:space="preserve">Hold a focused first meeting on business model, economics, customers, people and transaction intent.</t>
  </si>
  <si>
    <t xml:space="preserve">Meeting notes and follow-up list</t>
  </si>
  <si>
    <t xml:space="preserve">Use management access to test claims and identify missing evidence.</t>
  </si>
  <si>
    <t xml:space="preserve">Minimum package</t>
  </si>
  <si>
    <t xml:space="preserve">DW-036</t>
  </si>
  <si>
    <t xml:space="preserve">Record inconsistencies, delayed responses and areas where evidence strengthens confidence.</t>
  </si>
  <si>
    <t xml:space="preserve">Evidence and trust log</t>
  </si>
  <si>
    <t xml:space="preserve">Trust should update during the process; unknowns remain findings.</t>
  </si>
  <si>
    <t xml:space="preserve">Management meeting</t>
  </si>
  <si>
    <t xml:space="preserve">DW-037</t>
  </si>
  <si>
    <t xml:space="preserve">Run conflict checks and identify restricted parties or advisors.</t>
  </si>
  <si>
    <t xml:space="preserve">Conflict clearance</t>
  </si>
  <si>
    <t xml:space="preserve">Avoid compromised advice and late process disruption.</t>
  </si>
  <si>
    <t xml:space="preserve">Likely deal team</t>
  </si>
  <si>
    <t xml:space="preserve">DW-038</t>
  </si>
  <si>
    <t xml:space="preserve">Decide whether the evidence supports deeper access and spending.</t>
  </si>
  <si>
    <t xml:space="preserve">Gate 3 approval record</t>
  </si>
  <si>
    <t xml:space="preserve">Access is earned by thesis fit, credible ownership and enough evidence to underwrite.</t>
  </si>
  <si>
    <t xml:space="preserve">First-look assessment</t>
  </si>
  <si>
    <t xml:space="preserve">DW-039</t>
  </si>
  <si>
    <t xml:space="preserve">Gate 4 — Economics</t>
  </si>
  <si>
    <t xml:space="preserve">Rebuild historical revenue and earnings as far as the available records allow.</t>
  </si>
  <si>
    <t xml:space="preserve">Preliminary normalized financials</t>
  </si>
  <si>
    <t xml:space="preserve">Reported results are not underwritten until they reconcile to operating evidence.</t>
  </si>
  <si>
    <t xml:space="preserve">DW-040</t>
  </si>
  <si>
    <t xml:space="preserve">Identify adjustments and separate supported, rejected and unresolved add-backs.</t>
  </si>
  <si>
    <t xml:space="preserve">Adjustment schedule</t>
  </si>
  <si>
    <t xml:space="preserve">An add-back is not value merely because the seller labels it nonrecurring.</t>
  </si>
  <si>
    <t xml:space="preserve">Financial history</t>
  </si>
  <si>
    <t xml:space="preserve">DW-041</t>
  </si>
  <si>
    <t xml:space="preserve">Bridge earnings to cash flow, capital expenditure and working-capital needs.</t>
  </si>
  <si>
    <t xml:space="preserve">Cash conversion bridge</t>
  </si>
  <si>
    <t xml:space="preserve">Price should reflect cash economics and required capital, not EBITDA alone.</t>
  </si>
  <si>
    <t xml:space="preserve">Normalized financials</t>
  </si>
  <si>
    <t xml:space="preserve">DW-042</t>
  </si>
  <si>
    <t xml:space="preserve">Commercial &amp; Customers</t>
  </si>
  <si>
    <t xml:space="preserve">Test growth, churn, customer concentration, backlog and pipeline with available evidence.</t>
  </si>
  <si>
    <t xml:space="preserve">Preliminary revenue-quality view</t>
  </si>
  <si>
    <t xml:space="preserve">Growth receives no credit until its sources and repeatability are understood.</t>
  </si>
  <si>
    <t xml:space="preserve">Customer and revenue data</t>
  </si>
  <si>
    <t xml:space="preserve">DW-043</t>
  </si>
  <si>
    <t xml:space="preserve">Calculate standalone value using the method appropriate to the business.</t>
  </si>
  <si>
    <t xml:space="preserve">Standalone value range</t>
  </si>
  <si>
    <t xml:space="preserve">Use normalized EBITDA or free cash flow, SDE for owner-operated businesses, and replacement cost when earnings do not support value.</t>
  </si>
  <si>
    <t xml:space="preserve">Normalized economics</t>
  </si>
  <si>
    <t xml:space="preserve">DW-044</t>
  </si>
  <si>
    <t xml:space="preserve">Bridge enterprise value to equity value, debt, cash, working capital and required investment.</t>
  </si>
  <si>
    <t xml:space="preserve">Enterprise-to-equity bridge</t>
  </si>
  <si>
    <t xml:space="preserve">The headline price is incomplete without balance-sheet and capital requirements.</t>
  </si>
  <si>
    <t xml:space="preserve">Standalone value</t>
  </si>
  <si>
    <t xml:space="preserve">DW-045</t>
  </si>
  <si>
    <t xml:space="preserve">Build a private buyer-specific synergy case with owners, timing, cost and dependencies.</t>
  </si>
  <si>
    <t xml:space="preserve">Preliminary synergy register</t>
  </si>
  <si>
    <t xml:space="preserve">Synergy can inform affordability and the private ceiling, but not seller standalone value.</t>
  </si>
  <si>
    <t xml:space="preserve">Deal thesis</t>
  </si>
  <si>
    <t xml:space="preserve">DW-046</t>
  </si>
  <si>
    <t xml:space="preserve">Test debt capacity, covenants, cash buffer and likely lender requirements.</t>
  </si>
  <si>
    <t xml:space="preserve">Financing case</t>
  </si>
  <si>
    <t xml:space="preserve">Bankability shapes purchase capacity and certainty.</t>
  </si>
  <si>
    <t xml:space="preserve">Cash conversion and downside</t>
  </si>
  <si>
    <t xml:space="preserve">DW-047</t>
  </si>
  <si>
    <t xml:space="preserve">Run combined revenue decline and margin compression with delayed synergies.</t>
  </si>
  <si>
    <t xml:space="preserve">Best, likely and worst cases</t>
  </si>
  <si>
    <t xml:space="preserve">If the worst case is not survivable, the buyer should not advance.</t>
  </si>
  <si>
    <t xml:space="preserve">Operating model and financing</t>
  </si>
  <si>
    <t xml:space="preserve">DW-048</t>
  </si>
  <si>
    <t xml:space="preserve">Use payback for a strategic buyer and IRR for a financial sponsor, with supporting cash measures.</t>
  </si>
  <si>
    <t xml:space="preserve">Buyer return analysis</t>
  </si>
  <si>
    <t xml:space="preserve">The return metric must match who is committing the capital.</t>
  </si>
  <si>
    <t xml:space="preserve">Sources and uses</t>
  </si>
  <si>
    <t xml:space="preserve">DW-049</t>
  </si>
  <si>
    <t xml:space="preserve">Set the private hard ceiling and walk-away conditions before bidding.</t>
  </si>
  <si>
    <t xml:space="preserve">Approved ceiling and conditions</t>
  </si>
  <si>
    <t xml:space="preserve">Winning an uneconomic auction is not success.</t>
  </si>
  <si>
    <t xml:space="preserve">Valuation, financing and downside</t>
  </si>
  <si>
    <t xml:space="preserve">DW-050</t>
  </si>
  <si>
    <t xml:space="preserve">Approve the indicative posture: advance, investigate, reprice or pass.</t>
  </si>
  <si>
    <t xml:space="preserve">Gate 4 approval record</t>
  </si>
  <si>
    <t xml:space="preserve">Analysis is incomplete until it changes the buyer's next commitment.</t>
  </si>
  <si>
    <t xml:space="preserve">Initial underwriting</t>
  </si>
  <si>
    <t xml:space="preserve">DW-051</t>
  </si>
  <si>
    <t xml:space="preserve">Gate 5 — Exclusivity</t>
  </si>
  <si>
    <t xml:space="preserve">Confirm bid instructions, timing, access and competitive dynamics.</t>
  </si>
  <si>
    <t xml:space="preserve">Bid requirements summary</t>
  </si>
  <si>
    <t xml:space="preserve">A process can change tactics, but it should not change the buyer's economics.</t>
  </si>
  <si>
    <t xml:space="preserve">Seller process letter</t>
  </si>
  <si>
    <t xml:space="preserve">DW-052</t>
  </si>
  <si>
    <t xml:space="preserve">Decide whether to give a range or a point price and define assumptions.</t>
  </si>
  <si>
    <t xml:space="preserve">Approved indication</t>
  </si>
  <si>
    <t xml:space="preserve">A broad non-binding range may preserve access without abandoning the ceiling.</t>
  </si>
  <si>
    <t xml:space="preserve">Gate 4 approval</t>
  </si>
  <si>
    <t xml:space="preserve">DW-053</t>
  </si>
  <si>
    <t xml:space="preserve">Legal, Terms &amp; Regulatory</t>
  </si>
  <si>
    <t xml:space="preserve">Choose the preferred asset, stock, membership-interest or merger structure.</t>
  </si>
  <si>
    <t xml:space="preserve">Preliminary structure memo</t>
  </si>
  <si>
    <t xml:space="preserve">Structure allocates liabilities, tax effects, consents and continuity risk.</t>
  </si>
  <si>
    <t xml:space="preserve">Legal and tax input</t>
  </si>
  <si>
    <t xml:space="preserve">DW-054</t>
  </si>
  <si>
    <t xml:space="preserve">Define cash, stock, rollover, seller financing, escrow, holdback and earnout concepts.</t>
  </si>
  <si>
    <t xml:space="preserve">Consideration outline</t>
  </si>
  <si>
    <t xml:space="preserve">Contingency should align payment with results the seller can influence.</t>
  </si>
  <si>
    <t xml:space="preserve">Financing and seller objectives</t>
  </si>
  <si>
    <t xml:space="preserve">DW-055</t>
  </si>
  <si>
    <t xml:space="preserve">State cash-free debt-free treatment, working-capital approach and debt-like items.</t>
  </si>
  <si>
    <t xml:space="preserve">Price mechanics summary</t>
  </si>
  <si>
    <t xml:space="preserve">Ambiguous mechanics create value transfer at close.</t>
  </si>
  <si>
    <t xml:space="preserve">DW-056</t>
  </si>
  <si>
    <t xml:space="preserve">List the evidence and access required during exclusivity.</t>
  </si>
  <si>
    <t xml:space="preserve">Diligence access schedule</t>
  </si>
  <si>
    <t xml:space="preserve">The LOI should protect the buyer's ability to test the thesis.</t>
  </si>
  <si>
    <t xml:space="preserve">Diligence priorities</t>
  </si>
  <si>
    <t xml:space="preserve">DW-057</t>
  </si>
  <si>
    <t xml:space="preserve">State key approvals, financing, consents and other conditions to signing or closing.</t>
  </si>
  <si>
    <t xml:space="preserve">Conditions outline</t>
  </si>
  <si>
    <t xml:space="preserve">Known gates should be explicit before the buyer gives exclusivity value.</t>
  </si>
  <si>
    <t xml:space="preserve">Regulatory and financing assessment</t>
  </si>
  <si>
    <t xml:space="preserve">DW-058</t>
  </si>
  <si>
    <t xml:space="preserve">Set exclusivity length, extensions, milestones and termination rights.</t>
  </si>
  <si>
    <t xml:space="preserve">Exclusivity terms</t>
  </si>
  <si>
    <t xml:space="preserve">Time should match the work required and the seller's delivery obligations.</t>
  </si>
  <si>
    <t xml:space="preserve">Diligence plan and timeline</t>
  </si>
  <si>
    <t xml:space="preserve">DW-059</t>
  </si>
  <si>
    <t xml:space="preserve">Address retention, seller transition and restrictive-covenant principles where appropriate.</t>
  </si>
  <si>
    <t xml:space="preserve">People term outline</t>
  </si>
  <si>
    <t xml:space="preserve">Value can leave before or at close if key roles are ignored.</t>
  </si>
  <si>
    <t xml:space="preserve">DW-060</t>
  </si>
  <si>
    <t xml:space="preserve">Confirm announcement, disclosure, employee and customer contact restrictions.</t>
  </si>
  <si>
    <t xml:space="preserve">Communications restrictions</t>
  </si>
  <si>
    <t xml:space="preserve">Premature contact can damage revenue, people and regulatory position.</t>
  </si>
  <si>
    <t xml:space="preserve">NDA and counsel input</t>
  </si>
  <si>
    <t xml:space="preserve">DW-061</t>
  </si>
  <si>
    <t xml:space="preserve">Obtain approval for price, ceiling, structure, conditions and exclusivity.</t>
  </si>
  <si>
    <t xml:space="preserve">Gate 5 approval record</t>
  </si>
  <si>
    <t xml:space="preserve">The LOI fixes core economics without prematurely drafting every agreement term.</t>
  </si>
  <si>
    <t xml:space="preserve">Final LOI draft</t>
  </si>
  <si>
    <t xml:space="preserve">DW-062</t>
  </si>
  <si>
    <t xml:space="preserve">Sign the LOI and issue a launch package to all workstreams.</t>
  </si>
  <si>
    <t xml:space="preserve">Executed LOI and internal launch memo</t>
  </si>
  <si>
    <t xml:space="preserve">Every team must understand the thesis, limits and evidence required.</t>
  </si>
  <si>
    <t xml:space="preserve">Gate 5 approval</t>
  </si>
  <si>
    <t xml:space="preserve">DW-063</t>
  </si>
  <si>
    <t xml:space="preserve">Gate 6 — Diligence</t>
  </si>
  <si>
    <t xml:space="preserve">Translate each thesis condition into a diligence question and evidence request.</t>
  </si>
  <si>
    <t xml:space="preserve">Thesis-linked diligence plan</t>
  </si>
  <si>
    <t xml:space="preserve">Diligence should prove or disprove the investment case.</t>
  </si>
  <si>
    <t xml:space="preserve">Executed LOI</t>
  </si>
  <si>
    <t xml:space="preserve">DW-064</t>
  </si>
  <si>
    <t xml:space="preserve">Set scope for financial, tax, legal, commercial, operations, people, technology, cyber, insurance and regulatory work.</t>
  </si>
  <si>
    <t xml:space="preserve">Workstream scope matrix</t>
  </si>
  <si>
    <t xml:space="preserve">The scope should match the target and risks, not a generic list.</t>
  </si>
  <si>
    <t xml:space="preserve">Diligence plan</t>
  </si>
  <si>
    <t xml:space="preserve">DW-065</t>
  </si>
  <si>
    <t xml:space="preserve">Assign one accountable owner and one decision recipient for each workstream.</t>
  </si>
  <si>
    <t xml:space="preserve">Diligence RACI</t>
  </si>
  <si>
    <t xml:space="preserve">A finding without an owner or recipient is unfinished work.</t>
  </si>
  <si>
    <t xml:space="preserve">Scope matrix</t>
  </si>
  <si>
    <t xml:space="preserve">Deal Team</t>
  </si>
  <si>
    <t xml:space="preserve">DW-066</t>
  </si>
  <si>
    <t xml:space="preserve">Create the request list, index, permissions and update protocol.</t>
  </si>
  <si>
    <t xml:space="preserve">Controlled data-room plan</t>
  </si>
  <si>
    <t xml:space="preserve">Evidence must be traceable to the claim and current as of a known date.</t>
  </si>
  <si>
    <t xml:space="preserve">DW-067</t>
  </si>
  <si>
    <t xml:space="preserve">Set a single Q&amp;A log, routing, response standard and escalation clock.</t>
  </si>
  <si>
    <t xml:space="preserve">Q&amp;A protocol</t>
  </si>
  <si>
    <t xml:space="preserve">Inconsistent answers across workstreams should be visible and investigated.</t>
  </si>
  <si>
    <t xml:space="preserve">Data-room plan</t>
  </si>
  <si>
    <t xml:space="preserve">DW-068</t>
  </si>
  <si>
    <t xml:space="preserve">Set the categories Investigate, Price, Protect and Walk for material findings.</t>
  </si>
  <si>
    <t xml:space="preserve">Issue classification rules</t>
  </si>
  <si>
    <t xml:space="preserve">The output of diligence is a decision, not a binder of observations.</t>
  </si>
  <si>
    <t xml:space="preserve">DW-069</t>
  </si>
  <si>
    <t xml:space="preserve">Identify the revenue, margin, compliance and customer-trust workflows to trace.</t>
  </si>
  <si>
    <t xml:space="preserve">Critical workflow list</t>
  </si>
  <si>
    <t xml:space="preserve">A buyer acquires the workflows that repeatedly produce results.</t>
  </si>
  <si>
    <t xml:space="preserve">Thesis and process map</t>
  </si>
  <si>
    <t xml:space="preserve">DW-070</t>
  </si>
  <si>
    <t xml:space="preserve">Name an integration lead and begin the integration thesis during diligence.</t>
  </si>
  <si>
    <t xml:space="preserve">Integration lead and first thesis draft</t>
  </si>
  <si>
    <t xml:space="preserve">Integration planning should start before the agreement is final.</t>
  </si>
  <si>
    <t xml:space="preserve">DW-071</t>
  </si>
  <si>
    <t xml:space="preserve">Have counsel assess antitrust, foreign investment, industry and other filing paths.</t>
  </si>
  <si>
    <t xml:space="preserve">Regulatory plan</t>
  </si>
  <si>
    <t xml:space="preserve">Required filings and waiting periods can determine timing and certainty.</t>
  </si>
  <si>
    <t xml:space="preserve">Structure and market data</t>
  </si>
  <si>
    <t xml:space="preserve">DW-072</t>
  </si>
  <si>
    <t xml:space="preserve">Approve scope, budget, advisors, timetable and reporting cadence.</t>
  </si>
  <si>
    <t xml:space="preserve">Gate 6 approval record</t>
  </si>
  <si>
    <t xml:space="preserve">The buyer should know what will be tested, by whom, when and for which decision.</t>
  </si>
  <si>
    <t xml:space="preserve">Mobilization package</t>
  </si>
  <si>
    <t xml:space="preserve">DW-073</t>
  </si>
  <si>
    <t xml:space="preserve">Gate 7 — Re-underwrite</t>
  </si>
  <si>
    <t xml:space="preserve">Complete quality-of-earnings work and replicate material financial claims.</t>
  </si>
  <si>
    <t xml:space="preserve">Normalized earnings and evidence bridge</t>
  </si>
  <si>
    <t xml:space="preserve">Financial statements must tie to the ledger, cash, tax, invoices and contracts.</t>
  </si>
  <si>
    <t xml:space="preserve">Financial data room</t>
  </si>
  <si>
    <t xml:space="preserve">DW-074</t>
  </si>
  <si>
    <t xml:space="preserve">Validate market, pricing, churn, concentration, pipeline and customer behavior.</t>
  </si>
  <si>
    <t xml:space="preserve">Commercial findings and revised forecast</t>
  </si>
  <si>
    <t xml:space="preserve">Seller narrative is not enough evidence of demand or defensibility.</t>
  </si>
  <si>
    <t xml:space="preserve">Commercial access</t>
  </si>
  <si>
    <t xml:space="preserve">DW-075</t>
  </si>
  <si>
    <t xml:space="preserve">Test top customer contracts, relationships, consent needs and change sensitivity.</t>
  </si>
  <si>
    <t xml:space="preserve">Customer risk and consent plan</t>
  </si>
  <si>
    <t xml:space="preserve">Concentration is more dangerous when tied to one person, contract or event.</t>
  </si>
  <si>
    <t xml:space="preserve">Customer data and legal review</t>
  </si>
  <si>
    <t xml:space="preserve">DW-076</t>
  </si>
  <si>
    <t xml:space="preserve">Walk the workflows that produce revenue, margin, compliance and customer trust.</t>
  </si>
  <si>
    <t xml:space="preserve">Workflow transferability map</t>
  </si>
  <si>
    <t xml:space="preserve">Observe triggers, inputs, decisions, systems, exceptions, outputs and controls.</t>
  </si>
  <si>
    <t xml:space="preserve">DW-077</t>
  </si>
  <si>
    <t xml:space="preserve">Identify actual decision owners, key-person dependence, retention risk and replacement cost.</t>
  </si>
  <si>
    <t xml:space="preserve">People and knowledge-transfer plan</t>
  </si>
  <si>
    <t xml:space="preserve">Titles can obscure who actually makes the company work.</t>
  </si>
  <si>
    <t xml:space="preserve">Management access</t>
  </si>
  <si>
    <t xml:space="preserve">DW-078</t>
  </si>
  <si>
    <t xml:space="preserve">Technology &amp; Data</t>
  </si>
  <si>
    <t xml:space="preserve">Assess systems, architecture, technical debt, access, contracts and separation needs.</t>
  </si>
  <si>
    <t xml:space="preserve">Technology risk and transition plan</t>
  </si>
  <si>
    <t xml:space="preserve">Technology gaps can require capital or interrupt customer delivery.</t>
  </si>
  <si>
    <t xml:space="preserve">Technology access</t>
  </si>
  <si>
    <t xml:space="preserve">DW-079</t>
  </si>
  <si>
    <t xml:space="preserve">Review incidents, controls, privacy, data rights, AI use and remediation needs.</t>
  </si>
  <si>
    <t xml:space="preserve">Cyber, privacy and data-rights findings</t>
  </si>
  <si>
    <t xml:space="preserve">A documented workflow is not transferable or licensable unless the rights are clean.</t>
  </si>
  <si>
    <t xml:space="preserve">System and contract access</t>
  </si>
  <si>
    <t xml:space="preserve">DW-080</t>
  </si>
  <si>
    <t xml:space="preserve">Review capitalization, entities, contracts, disputes, IP, compliance and permits.</t>
  </si>
  <si>
    <t xml:space="preserve">Legal issues and protection plan</t>
  </si>
  <si>
    <t xml:space="preserve">Legal findings should change structure, conditions, price or protection.</t>
  </si>
  <si>
    <t xml:space="preserve">Legal data room</t>
  </si>
  <si>
    <t xml:space="preserve">DW-081</t>
  </si>
  <si>
    <t xml:space="preserve">Assess exposures, attributes, structure and post-close compliance requirements.</t>
  </si>
  <si>
    <t xml:space="preserve">Tax findings and structure recommendation</t>
  </si>
  <si>
    <t xml:space="preserve">Tax affects after-tax value, liability transfer and closing mechanics.</t>
  </si>
  <si>
    <t xml:space="preserve">Tax records</t>
  </si>
  <si>
    <t xml:space="preserve">DW-082</t>
  </si>
  <si>
    <t xml:space="preserve">Confirm filings, approvals, remedies, timing and clean-team rules.</t>
  </si>
  <si>
    <t xml:space="preserve">Regulatory status and conduct protocol</t>
  </si>
  <si>
    <t xml:space="preserve">The parties must not close before required waiting periods or operate as one before closing.</t>
  </si>
  <si>
    <t xml:space="preserve">Counsel assessment</t>
  </si>
  <si>
    <t xml:space="preserve">DW-083</t>
  </si>
  <si>
    <t xml:space="preserve">Assess contradictions or suspected misrepresentation by type, severity, materiality and explanation.</t>
  </si>
  <si>
    <t xml:space="preserve">Integrity finding and response</t>
  </si>
  <si>
    <t xml:space="preserve">Intentional conduct matters, but the decision should follow the evidence and consequence.</t>
  </si>
  <si>
    <t xml:space="preserve">DW-084</t>
  </si>
  <si>
    <t xml:space="preserve">Rebuild each synergy from a baseline, action, owner, timing, cost and dependency.</t>
  </si>
  <si>
    <t xml:space="preserve">Underwritten synergy register</t>
  </si>
  <si>
    <t xml:space="preserve">Top-down percentages are not underwritable.</t>
  </si>
  <si>
    <t xml:space="preserve">Diligence findings</t>
  </si>
  <si>
    <t xml:space="preserve">DW-085</t>
  </si>
  <si>
    <t xml:space="preserve">Quantify churn, talent loss, stranded cost, transition cost and delayed value.</t>
  </si>
  <si>
    <t xml:space="preserve">Dis-synergy register</t>
  </si>
  <si>
    <t xml:space="preserve">Gross benefits without transition losses overstate value.</t>
  </si>
  <si>
    <t xml:space="preserve">Workstream findings</t>
  </si>
  <si>
    <t xml:space="preserve">DW-086</t>
  </si>
  <si>
    <t xml:space="preserve">Convert material findings into Day 1, retention, consent, TSA and integration actions.</t>
  </si>
  <si>
    <t xml:space="preserve">Diligence-to-integration handoff</t>
  </si>
  <si>
    <t xml:space="preserve">No material issue should disappear between the deal team and operators.</t>
  </si>
  <si>
    <t xml:space="preserve">Issue log</t>
  </si>
  <si>
    <t xml:space="preserve">DW-087</t>
  </si>
  <si>
    <t xml:space="preserve">Re-underwrite the thesis, price, ceiling, downside and transferability from evidence.</t>
  </si>
  <si>
    <t xml:space="preserve">Gate 7 investment case</t>
  </si>
  <si>
    <t xml:space="preserve">Momentum is not evidence. The deal must still work at the current terms.</t>
  </si>
  <si>
    <t xml:space="preserve">All diligence findings</t>
  </si>
  <si>
    <t xml:space="preserve">DW-088</t>
  </si>
  <si>
    <t xml:space="preserve">Confirm the form of transaction after diligence and tax analysis.</t>
  </si>
  <si>
    <t xml:space="preserve">Final structure recommendation</t>
  </si>
  <si>
    <t xml:space="preserve">Structure should reflect identified liabilities, transfer needs and continuity.</t>
  </si>
  <si>
    <t xml:space="preserve">DW-089</t>
  </si>
  <si>
    <t xml:space="preserve">Update standalone value and the enterprise-to-equity bridge.</t>
  </si>
  <si>
    <t xml:space="preserve">Final valuation bridge</t>
  </si>
  <si>
    <t xml:space="preserve">Diligence adjustments must reach the price mechanics.</t>
  </si>
  <si>
    <t xml:space="preserve">Re-underwriting</t>
  </si>
  <si>
    <t xml:space="preserve">DW-090</t>
  </si>
  <si>
    <t xml:space="preserve">Set the peg, definitions, exclusions, sample calculation and dispute method.</t>
  </si>
  <si>
    <t xml:space="preserve">Agreed working-capital exhibit</t>
  </si>
  <si>
    <t xml:space="preserve">Vague definitions create post-close value leakage.</t>
  </si>
  <si>
    <t xml:space="preserve">Historical working capital</t>
  </si>
  <si>
    <t xml:space="preserve">DW-091</t>
  </si>
  <si>
    <t xml:space="preserve">Define cash, indebtedness, debt-like items and payoff mechanics.</t>
  </si>
  <si>
    <t xml:space="preserve">Agreed debt and cash schedule</t>
  </si>
  <si>
    <t xml:space="preserve">The equity check must reflect what is delivered and assumed.</t>
  </si>
  <si>
    <t xml:space="preserve">Debt schedule</t>
  </si>
  <si>
    <t xml:space="preserve">DW-092</t>
  </si>
  <si>
    <t xml:space="preserve">Use an earnout only when the seller can influence a clearly defined result.</t>
  </si>
  <si>
    <t xml:space="preserve">Earnout model and sample calculations</t>
  </si>
  <si>
    <t xml:space="preserve">Ambiguous metrics or lost seller control create disputes.</t>
  </si>
  <si>
    <t xml:space="preserve">Seller role and forecast</t>
  </si>
  <si>
    <t xml:space="preserve">DW-093</t>
  </si>
  <si>
    <t xml:space="preserve">Map findings to covenants, conditions, representations, indemnity, escrow or insurance.</t>
  </si>
  <si>
    <t xml:space="preserve">Issue-to-agreement matrix</t>
  </si>
  <si>
    <t xml:space="preserve">Legal drafting should express the economic decision already made.</t>
  </si>
  <si>
    <t xml:space="preserve">Diligence issue log</t>
  </si>
  <si>
    <t xml:space="preserve">DW-094</t>
  </si>
  <si>
    <t xml:space="preserve">List contract, lender, landlord, regulatory and third-party consents with owners.</t>
  </si>
  <si>
    <t xml:space="preserve">Consent tracker</t>
  </si>
  <si>
    <t xml:space="preserve">Nontransferable rights can break the operating perimeter.</t>
  </si>
  <si>
    <t xml:space="preserve">Contract and regulatory review</t>
  </si>
  <si>
    <t xml:space="preserve">DW-095</t>
  </si>
  <si>
    <t xml:space="preserve">Finalize retention, transition, employment and restrictive-covenant arrangements.</t>
  </si>
  <si>
    <t xml:space="preserve">People agreements</t>
  </si>
  <si>
    <t xml:space="preserve">The buyer must protect the people and knowledge required to operate.</t>
  </si>
  <si>
    <t xml:space="preserve">People diligence</t>
  </si>
  <si>
    <t xml:space="preserve">DW-096</t>
  </si>
  <si>
    <t xml:space="preserve">Define services, levels, volume, pricing, term, exit and escalation.</t>
  </si>
  <si>
    <t xml:space="preserve">TSA schedule</t>
  </si>
  <si>
    <t xml:space="preserve">Transition support needs a measurable exit path, not a vague promise.</t>
  </si>
  <si>
    <t xml:space="preserve">Separation assessment</t>
  </si>
  <si>
    <t xml:space="preserve">DW-097</t>
  </si>
  <si>
    <t xml:space="preserve">Set ordinary-course covenants and required consent for material actions.</t>
  </si>
  <si>
    <t xml:space="preserve">Interim operating covenants</t>
  </si>
  <si>
    <t xml:space="preserve">The target must preserve value without giving the buyer premature control.</t>
  </si>
  <si>
    <t xml:space="preserve">Counsel and operating input</t>
  </si>
  <si>
    <t xml:space="preserve">DW-098</t>
  </si>
  <si>
    <t xml:space="preserve">Review disclosure schedules against diligence findings and agreement terms.</t>
  </si>
  <si>
    <t xml:space="preserve">Complete disclosure schedules</t>
  </si>
  <si>
    <t xml:space="preserve">Disclosure should not silently neutralize the protections the buyer underwrote.</t>
  </si>
  <si>
    <t xml:space="preserve">Near-final agreement</t>
  </si>
  <si>
    <t xml:space="preserve">DW-099</t>
  </si>
  <si>
    <t xml:space="preserve">Build sources, uses, fees, payoffs, escrows and minimum cash.</t>
  </si>
  <si>
    <t xml:space="preserve">Draft funds-flow memorandum</t>
  </si>
  <si>
    <t xml:space="preserve">Closing must be operationally and financially executable.</t>
  </si>
  <si>
    <t xml:space="preserve">Financing and agreement</t>
  </si>
  <si>
    <t xml:space="preserve">DW-100</t>
  </si>
  <si>
    <t xml:space="preserve">Track open economic points against the ceiling and walk-away conditions.</t>
  </si>
  <si>
    <t xml:space="preserve">Open-points list with authority</t>
  </si>
  <si>
    <t xml:space="preserve">Each concession should have a known value and approver.</t>
  </si>
  <si>
    <t xml:space="preserve">All negotiation drafts</t>
  </si>
  <si>
    <t xml:space="preserve">DW-101</t>
  </si>
  <si>
    <t xml:space="preserve">Gate 8 — Signing approval</t>
  </si>
  <si>
    <t xml:space="preserve">Prepare the final decision memo with thesis, evidence, price, returns, risks and integration plan.</t>
  </si>
  <si>
    <t xml:space="preserve">Final investment memo</t>
  </si>
  <si>
    <t xml:space="preserve">Decision-makers need one integrated view, not separate advisor binders.</t>
  </si>
  <si>
    <t xml:space="preserve">Re-underwriting and final terms</t>
  </si>
  <si>
    <t xml:space="preserve">DW-102</t>
  </si>
  <si>
    <t xml:space="preserve">Show the combined downside, liquidity, covenant headroom and response actions.</t>
  </si>
  <si>
    <t xml:space="preserve">Final downside case</t>
  </si>
  <si>
    <t xml:space="preserve">The transaction still must be survivable at signing.</t>
  </si>
  <si>
    <t xml:space="preserve">Final financing terms</t>
  </si>
  <si>
    <t xml:space="preserve">DW-103</t>
  </si>
  <si>
    <t xml:space="preserve">List all unresolved information and the consequence of each.</t>
  </si>
  <si>
    <t xml:space="preserve">Open uncertainty schedule</t>
  </si>
  <si>
    <t xml:space="preserve">Unknowns do not become zero risk because the signing date is near.</t>
  </si>
  <si>
    <t xml:space="preserve">DW-104</t>
  </si>
  <si>
    <t xml:space="preserve">Compare final economics with the approved ceiling and prior indications.</t>
  </si>
  <si>
    <t xml:space="preserve">Terms bridge</t>
  </si>
  <si>
    <t xml:space="preserve">Price drift and risk-transfer changes should be explicit.</t>
  </si>
  <si>
    <t xml:space="preserve">Final agreement</t>
  </si>
  <si>
    <t xml:space="preserve">DW-105</t>
  </si>
  <si>
    <t xml:space="preserve">Obtain committed financing, approvals and conditions consistent with the agreement.</t>
  </si>
  <si>
    <t xml:space="preserve">Financing commitment package</t>
  </si>
  <si>
    <t xml:space="preserve">Unmatched conditions can create closing failure or buyer liability.</t>
  </si>
  <si>
    <t xml:space="preserve">Final sources and uses</t>
  </si>
  <si>
    <t xml:space="preserve">DW-106</t>
  </si>
  <si>
    <t xml:space="preserve">Confirm agreement, disclosure schedules and ancillary documents are execution-ready.</t>
  </si>
  <si>
    <t xml:space="preserve">Legal signoff package</t>
  </si>
  <si>
    <t xml:space="preserve">Unresolved drafting can change the approved economics or protections.</t>
  </si>
  <si>
    <t xml:space="preserve">Final documents</t>
  </si>
  <si>
    <t xml:space="preserve">DW-107</t>
  </si>
  <si>
    <t xml:space="preserve">Confirm filing strategy, interim conduct and expected closing path.</t>
  </si>
  <si>
    <t xml:space="preserve">Regulatory signoff</t>
  </si>
  <si>
    <t xml:space="preserve">Regulatory timing and remedies affect certainty and value.</t>
  </si>
  <si>
    <t xml:space="preserve">Counsel plan</t>
  </si>
  <si>
    <t xml:space="preserve">DW-108</t>
  </si>
  <si>
    <t xml:space="preserve">Approve the integration thesis, Day 1 scope, leaders, budget and critical actions.</t>
  </si>
  <si>
    <t xml:space="preserve">Integration approval package</t>
  </si>
  <si>
    <t xml:space="preserve">The buyer should know how value and continuity will be managed before signing.</t>
  </si>
  <si>
    <t xml:space="preserve">Diligence handoff</t>
  </si>
  <si>
    <t xml:space="preserve">DW-109</t>
  </si>
  <si>
    <t xml:space="preserve">Obtain required management, investment committee and board approvals.</t>
  </si>
  <si>
    <t xml:space="preserve">Gate 8 approval record</t>
  </si>
  <si>
    <t xml:space="preserve">Approvals should reflect the final terms and current evidence.</t>
  </si>
  <si>
    <t xml:space="preserve">Final decision package</t>
  </si>
  <si>
    <t xml:space="preserve">DW-110</t>
  </si>
  <si>
    <t xml:space="preserve">Approve announcement, employee, customer, vendor and lender messaging.</t>
  </si>
  <si>
    <t xml:space="preserve">Signing communications plan</t>
  </si>
  <si>
    <t xml:space="preserve">Early messages should protect people and revenue without promising unready changes.</t>
  </si>
  <si>
    <t xml:space="preserve">Legal and integration input</t>
  </si>
  <si>
    <t xml:space="preserve">DW-111</t>
  </si>
  <si>
    <t xml:space="preserve">Run signature and release mechanics with a single closing coordinator.</t>
  </si>
  <si>
    <t xml:space="preserve">Executed transaction documents</t>
  </si>
  <si>
    <t xml:space="preserve">Document control prevents inconsistent versions and missing signatures.</t>
  </si>
  <si>
    <t xml:space="preserve">All approvals</t>
  </si>
  <si>
    <t xml:space="preserve">DW-112</t>
  </si>
  <si>
    <t xml:space="preserve">Issue the signed-deal summary, obligations calendar and closing plan.</t>
  </si>
  <si>
    <t xml:space="preserve">Signed-deal handoff package</t>
  </si>
  <si>
    <t xml:space="preserve">Operators need the actual commitments, not only the deal team's memory.</t>
  </si>
  <si>
    <t xml:space="preserve">Signing complete</t>
  </si>
  <si>
    <t xml:space="preserve">DW-113</t>
  </si>
  <si>
    <t xml:space="preserve">Gate 9 — Closing conditions</t>
  </si>
  <si>
    <t xml:space="preserve">Stand up the integration management office and workstream cadence.</t>
  </si>
  <si>
    <t xml:space="preserve">Active governance calendar</t>
  </si>
  <si>
    <t xml:space="preserve">Clear decision rights and escalation keep dependencies visible.</t>
  </si>
  <si>
    <t xml:space="preserve">Signed-deal handoff</t>
  </si>
  <si>
    <t xml:space="preserve">DW-114</t>
  </si>
  <si>
    <t xml:space="preserve">Submit required filings and track requests, remedies and waiting periods.</t>
  </si>
  <si>
    <t xml:space="preserve">Regulatory tracker</t>
  </si>
  <si>
    <t xml:space="preserve">The parties cannot close until required conditions are satisfied.</t>
  </si>
  <si>
    <t xml:space="preserve">Signed agreement</t>
  </si>
  <si>
    <t xml:space="preserve">DW-115</t>
  </si>
  <si>
    <t xml:space="preserve">Control competitively sensitive information and approved pre-close planning.</t>
  </si>
  <si>
    <t xml:space="preserve">Clean-team protocol and access log</t>
  </si>
  <si>
    <t xml:space="preserve">Planning must remain separate from premature operating control.</t>
  </si>
  <si>
    <t xml:space="preserve">Counsel instructions</t>
  </si>
  <si>
    <t xml:space="preserve">DW-116</t>
  </si>
  <si>
    <t xml:space="preserve">Secure required customer, vendor, lender, landlord, license and partner consents.</t>
  </si>
  <si>
    <t xml:space="preserve">Executed consent package</t>
  </si>
  <si>
    <t xml:space="preserve">Missing consent can strand revenue, systems or operating rights.</t>
  </si>
  <si>
    <t xml:space="preserve">DW-117</t>
  </si>
  <si>
    <t xml:space="preserve">Make permitted leadership, retention and transition preparations.</t>
  </si>
  <si>
    <t xml:space="preserve">People readiness plan</t>
  </si>
  <si>
    <t xml:space="preserve">Uncertainty can cause avoidable loss of talent and relationships.</t>
  </si>
  <si>
    <t xml:space="preserve">DW-118</t>
  </si>
  <si>
    <t xml:space="preserve">List the transactions that must work on Day 1: service, shipping, billing, cash, payroll and compliance.</t>
  </si>
  <si>
    <t xml:space="preserve">Critical-event map</t>
  </si>
  <si>
    <t xml:space="preserve">Day 1 means control and continuity, not complete integration.</t>
  </si>
  <si>
    <t xml:space="preserve">Workflow diligence</t>
  </si>
  <si>
    <t xml:space="preserve">DW-119</t>
  </si>
  <si>
    <t xml:space="preserve">Dry-run critical workflows, system access, authority and escalation.</t>
  </si>
  <si>
    <t xml:space="preserve">Simulation results and resolved gaps</t>
  </si>
  <si>
    <t xml:space="preserve">A plan is not ready until the people and systems can execute it.</t>
  </si>
  <si>
    <t xml:space="preserve">DW-120</t>
  </si>
  <si>
    <t xml:space="preserve">Finalize funds flow, bank accounts, signing authority, purchase accounting data and close calendar.</t>
  </si>
  <si>
    <t xml:space="preserve">Finance closing package</t>
  </si>
  <si>
    <t xml:space="preserve">Cash and control must work immediately after close.</t>
  </si>
  <si>
    <t xml:space="preserve">Final debt and funds flow</t>
  </si>
  <si>
    <t xml:space="preserve">DW-121</t>
  </si>
  <si>
    <t xml:space="preserve">Sequence messages and prepare approved Q&amp;A for every stakeholder group.</t>
  </si>
  <si>
    <t xml:space="preserve">Day 1 communications package</t>
  </si>
  <si>
    <t xml:space="preserve">The wrong message or timing can damage customers and employees.</t>
  </si>
  <si>
    <t xml:space="preserve">Closing date and legal clearance</t>
  </si>
  <si>
    <t xml:space="preserve">DW-122</t>
  </si>
  <si>
    <t xml:space="preserve">Lock baselines, owners, timing, costs, dependencies and measurement methods.</t>
  </si>
  <si>
    <t xml:space="preserve">Approved synergy register</t>
  </si>
  <si>
    <t xml:space="preserve">Announcements and headcount actions are not realized value.</t>
  </si>
  <si>
    <t xml:space="preserve">Final operating data</t>
  </si>
  <si>
    <t xml:space="preserve">DW-123</t>
  </si>
  <si>
    <t xml:space="preserve">Review every closing condition, obligation, approval and Day 1 checkpoint.</t>
  </si>
  <si>
    <t xml:space="preserve">Closing readiness dashboard</t>
  </si>
  <si>
    <t xml:space="preserve">Final momentum must not override a failed condition or walk-away rule.</t>
  </si>
  <si>
    <t xml:space="preserve">All sign-to-close work</t>
  </si>
  <si>
    <t xml:space="preserve">DW-124</t>
  </si>
  <si>
    <t xml:space="preserve">Approve closing only after the legal, financial and operating gates are satisfied.</t>
  </si>
  <si>
    <t xml:space="preserve">Gate 9 approval record</t>
  </si>
  <si>
    <t xml:space="preserve">Closing is the next irreversible commitment.</t>
  </si>
  <si>
    <t xml:space="preserve">DW-125</t>
  </si>
  <si>
    <t xml:space="preserve">Gate 10 — Day 1</t>
  </si>
  <si>
    <t xml:space="preserve">Confirm signatures, funds, releases, payoffs, certificates and effective time.</t>
  </si>
  <si>
    <t xml:space="preserve">Completed closing checklist</t>
  </si>
  <si>
    <t xml:space="preserve">Control should transfer only when all required mechanics are complete.</t>
  </si>
  <si>
    <t xml:space="preserve">Gate 9 approval</t>
  </si>
  <si>
    <t xml:space="preserve">DW-126</t>
  </si>
  <si>
    <t xml:space="preserve">Implement boards, officers, authority, bank mandates and reserved matters.</t>
  </si>
  <si>
    <t xml:space="preserve">Legal control confirmation</t>
  </si>
  <si>
    <t xml:space="preserve">The buyer needs clear authority without interrupting ordinary work.</t>
  </si>
  <si>
    <t xml:space="preserve">Closing effective</t>
  </si>
  <si>
    <t xml:space="preserve">DW-127</t>
  </si>
  <si>
    <t xml:space="preserve">Deliver communications, manager guidance, payroll, benefits and access support.</t>
  </si>
  <si>
    <t xml:space="preserve">Employee readiness confirmation</t>
  </si>
  <si>
    <t xml:space="preserve">Employees need to know what changes now, what does not and where to get help.</t>
  </si>
  <si>
    <t xml:space="preserve">DW-128</t>
  </si>
  <si>
    <t xml:space="preserve">Contact priority customers, confirm service continuity and monitor reactions.</t>
  </si>
  <si>
    <t xml:space="preserve">Customer contact and issue log</t>
  </si>
  <si>
    <t xml:space="preserve">Protect existing revenue before pursuing new cross-sell.</t>
  </si>
  <si>
    <t xml:space="preserve">Customer coverage plan</t>
  </si>
  <si>
    <t xml:space="preserve">DW-129</t>
  </si>
  <si>
    <t xml:space="preserve">Monitor order, service, delivery, support, billing and collection events.</t>
  </si>
  <si>
    <t xml:space="preserve">Live continuity dashboard</t>
  </si>
  <si>
    <t xml:space="preserve">The buyer should see failures quickly and assign a response owner.</t>
  </si>
  <si>
    <t xml:space="preserve">DW-130</t>
  </si>
  <si>
    <t xml:space="preserve">Activate identity, email, critical systems, privileged access and support.</t>
  </si>
  <si>
    <t xml:space="preserve">Technology readiness confirmation</t>
  </si>
  <si>
    <t xml:space="preserve">Access failures can stop work even when the legal close succeeded.</t>
  </si>
  <si>
    <t xml:space="preserve">System simulations</t>
  </si>
  <si>
    <t xml:space="preserve">DW-131</t>
  </si>
  <si>
    <t xml:space="preserve">Confirm monitoring, incident response, backups and administrator control.</t>
  </si>
  <si>
    <t xml:space="preserve">Security control confirmation</t>
  </si>
  <si>
    <t xml:space="preserve">The ownership transition can create a period of elevated vulnerability.</t>
  </si>
  <si>
    <t xml:space="preserve">Cyber plan</t>
  </si>
  <si>
    <t xml:space="preserve">DW-132</t>
  </si>
  <si>
    <t xml:space="preserve">Run invoicing, cash receipts, purchasing, payments, payroll and close procedures.</t>
  </si>
  <si>
    <t xml:space="preserve">Finance continuity confirmation</t>
  </si>
  <si>
    <t xml:space="preserve">Cash operations must work from the first day.</t>
  </si>
  <si>
    <t xml:space="preserve">DW-133</t>
  </si>
  <si>
    <t xml:space="preserve">Confirm permits, reporting, responsible officers and required notices.</t>
  </si>
  <si>
    <t xml:space="preserve">Compliance readiness confirmation</t>
  </si>
  <si>
    <t xml:space="preserve">Regulatory obligations continue through the ownership change.</t>
  </si>
  <si>
    <t xml:space="preserve">DW-134</t>
  </si>
  <si>
    <t xml:space="preserve">Open the issue log, daily cadence and executive escalation channel.</t>
  </si>
  <si>
    <t xml:space="preserve">Active Day 1 command center</t>
  </si>
  <si>
    <t xml:space="preserve">Critical issues need immediate ownership and decision rights.</t>
  </si>
  <si>
    <t xml:space="preserve">IMO governance</t>
  </si>
  <si>
    <t xml:space="preserve">DW-135</t>
  </si>
  <si>
    <t xml:space="preserve">Correct inaccurate messages and recurring questions quickly.</t>
  </si>
  <si>
    <t xml:space="preserve">Updated Q&amp;A and issue themes</t>
  </si>
  <si>
    <t xml:space="preserve">Silence lets uncertainty spread among customers and employees.</t>
  </si>
  <si>
    <t xml:space="preserve">Stakeholder feedback</t>
  </si>
  <si>
    <t xml:space="preserve">DW-136</t>
  </si>
  <si>
    <t xml:space="preserve">Confirm control and continuity before broad integration changes begin.</t>
  </si>
  <si>
    <t xml:space="preserve">Gate 10 readiness record</t>
  </si>
  <si>
    <t xml:space="preserve">Stabilize the acquired business before redesigning it.</t>
  </si>
  <si>
    <t xml:space="preserve">Day 1 confirmations</t>
  </si>
  <si>
    <t xml:space="preserve">DW-137</t>
  </si>
  <si>
    <t xml:space="preserve">Gate 11 — Value delivery</t>
  </si>
  <si>
    <t xml:space="preserve">Compare actual revenue, margin, cash and customer signals with the deal case.</t>
  </si>
  <si>
    <t xml:space="preserve">30-day thesis update</t>
  </si>
  <si>
    <t xml:space="preserve">Early operating evidence should update the investment case.</t>
  </si>
  <si>
    <t xml:space="preserve">Day 1 baseline</t>
  </si>
  <si>
    <t xml:space="preserve">DW-138</t>
  </si>
  <si>
    <t xml:space="preserve">Track priority accounts, renewals, churn, usage, pipeline and collections.</t>
  </si>
  <si>
    <t xml:space="preserve">Revenue continuity dashboard</t>
  </si>
  <si>
    <t xml:space="preserve">Revenue-producing functions should change carefully and with evidence.</t>
  </si>
  <si>
    <t xml:space="preserve">Customer data feeds</t>
  </si>
  <si>
    <t xml:space="preserve">DW-139</t>
  </si>
  <si>
    <t xml:space="preserve">Confirm retention, leadership decisions, knowledge transfer and backup coverage.</t>
  </si>
  <si>
    <t xml:space="preserve">People continuity dashboard</t>
  </si>
  <si>
    <t xml:space="preserve">Key knowledge and relationships must move from individuals into the organization.</t>
  </si>
  <si>
    <t xml:space="preserve">DW-140</t>
  </si>
  <si>
    <t xml:space="preserve">Assign Preserve, Protect, Combine, Standardize or Retire to critical workflows.</t>
  </si>
  <si>
    <t xml:space="preserve">Workflow decision map</t>
  </si>
  <si>
    <t xml:space="preserve">Change each workflow according to the source of value and the evidence.</t>
  </si>
  <si>
    <t xml:space="preserve">DW-141</t>
  </si>
  <si>
    <t xml:space="preserve">Integrate finance, HR, technology and support functions when continuity tests pass.</t>
  </si>
  <si>
    <t xml:space="preserve">Approved transition waves</t>
  </si>
  <si>
    <t xml:space="preserve">Cost functions can usually move faster than revenue functions.</t>
  </si>
  <si>
    <t xml:space="preserve">Day 1 stability</t>
  </si>
  <si>
    <t xml:space="preserve">DW-142</t>
  </si>
  <si>
    <t xml:space="preserve">Maintain a standalone operating view for up to six months when useful.</t>
  </si>
  <si>
    <t xml:space="preserve">Comparable standalone reporting</t>
  </si>
  <si>
    <t xml:space="preserve">Temporary visibility helps distinguish acquired performance from synergy and integration effects.</t>
  </si>
  <si>
    <t xml:space="preserve">Finance data and earnout needs</t>
  </si>
  <si>
    <t xml:space="preserve">DW-143</t>
  </si>
  <si>
    <t xml:space="preserve">Track actions, realized results, one-time costs and revenue effects separately.</t>
  </si>
  <si>
    <t xml:space="preserve">Monthly synergy report</t>
  </si>
  <si>
    <t xml:space="preserve">Realized value requires evidence, not announcement.</t>
  </si>
  <si>
    <t xml:space="preserve">Locked synergy baselines</t>
  </si>
  <si>
    <t xml:space="preserve">DW-144</t>
  </si>
  <si>
    <t xml:space="preserve">Approve, delay or stop major integration moves based on observed results.</t>
  </si>
  <si>
    <t xml:space="preserve">30-, 60- and 100-day decision records</t>
  </si>
  <si>
    <t xml:space="preserve">The plan should change when the evidence changes.</t>
  </si>
  <si>
    <t xml:space="preserve">Performance dashboard</t>
  </si>
  <si>
    <t xml:space="preserve">DW-145</t>
  </si>
  <si>
    <t xml:space="preserve">Use pilots, parallel runs, acceptance criteria and rollback plans for cutovers.</t>
  </si>
  <si>
    <t xml:space="preserve">Cutover approval package</t>
  </si>
  <si>
    <t xml:space="preserve">System changes should not put customers, cash or compliance at unnecessary risk.</t>
  </si>
  <si>
    <t xml:space="preserve">Stable workflows</t>
  </si>
  <si>
    <t xml:space="preserve">DW-146</t>
  </si>
  <si>
    <t xml:space="preserve">Track service levels, consumption, exit milestones and hidden manual support.</t>
  </si>
  <si>
    <t xml:space="preserve">TSA exit dashboard</t>
  </si>
  <si>
    <t xml:space="preserve">A TSA should end through tested replacement, not deadline pressure.</t>
  </si>
  <si>
    <t xml:space="preserve">DW-147</t>
  </si>
  <si>
    <t xml:space="preserve">Reforecast the deal case honestly from actual results and remaining actions.</t>
  </si>
  <si>
    <t xml:space="preserve">100-day reforecast</t>
  </si>
  <si>
    <t xml:space="preserve">Do not preserve an obsolete acquisition case after reality changes.</t>
  </si>
  <si>
    <t xml:space="preserve">Actual performance and synergy data</t>
  </si>
  <si>
    <t xml:space="preserve">DW-148</t>
  </si>
  <si>
    <t xml:space="preserve">Confirm the operating model and transfer ongoing actions to accountable leaders.</t>
  </si>
  <si>
    <t xml:space="preserve">Gate 11 approval record</t>
  </si>
  <si>
    <t xml:space="preserve">The integration program should hand off work without losing ownership.</t>
  </si>
  <si>
    <t xml:space="preserve">100-day review</t>
  </si>
  <si>
    <t xml:space="preserve">DW-149</t>
  </si>
  <si>
    <t xml:space="preserve">Gate 12 — Lessons</t>
  </si>
  <si>
    <t xml:space="preserve">Compare the original thesis with standalone performance, synergies, dis-synergies and total investment.</t>
  </si>
  <si>
    <t xml:space="preserve">Post-close value review</t>
  </si>
  <si>
    <t xml:space="preserve">Judge the acquisition against what was underwritten, not against a revised story.</t>
  </si>
  <si>
    <t xml:space="preserve">Stable operating data</t>
  </si>
  <si>
    <t xml:space="preserve">DW-150</t>
  </si>
  <si>
    <t xml:space="preserve">Compare forecast assumptions with actual revenue, margin, cash, timing and capital needs.</t>
  </si>
  <si>
    <t xml:space="preserve">Forecast variance analysis</t>
  </si>
  <si>
    <t xml:space="preserve">Recurring bias should change future underwriting methods.</t>
  </si>
  <si>
    <t xml:space="preserve">Post-close actuals</t>
  </si>
  <si>
    <t xml:space="preserve">DW-151</t>
  </si>
  <si>
    <t xml:space="preserve">Identify which findings were predictive, missed or overstated.</t>
  </si>
  <si>
    <t xml:space="preserve">Diligence effectiveness review</t>
  </si>
  <si>
    <t xml:space="preserve">The team should improve scope and evidence standards from actual outcomes.</t>
  </si>
  <si>
    <t xml:space="preserve">Issue log and results</t>
  </si>
  <si>
    <t xml:space="preserve">DW-152</t>
  </si>
  <si>
    <t xml:space="preserve">Review time, fees, advisor performance, governance and decision quality.</t>
  </si>
  <si>
    <t xml:space="preserve">Process review</t>
  </si>
  <si>
    <t xml:space="preserve">Speed and cost matter, but should not be confused with decision quality.</t>
  </si>
  <si>
    <t xml:space="preserve">Deal records</t>
  </si>
  <si>
    <t xml:space="preserve">DW-153</t>
  </si>
  <si>
    <t xml:space="preserve">Assess continuity, people, systems, workflows, TSA exits and customer effects.</t>
  </si>
  <si>
    <t xml:space="preserve">Integration outcome review</t>
  </si>
  <si>
    <t xml:space="preserve">A deal is not complete when the documents are signed.</t>
  </si>
  <si>
    <t xml:space="preserve">Integration dashboards</t>
  </si>
  <si>
    <t xml:space="preserve">DW-154</t>
  </si>
  <si>
    <t xml:space="preserve">Record the judgments that should change the next target screen, LOI or diligence plan.</t>
  </si>
  <si>
    <t xml:space="preserve">Lessons and doctrine updates</t>
  </si>
  <si>
    <t xml:space="preserve">Institutional memory should improve the next acquisition.</t>
  </si>
  <si>
    <t xml:space="preserve">All post-close reviews</t>
  </si>
  <si>
    <t xml:space="preserve">DW-155</t>
  </si>
  <si>
    <t xml:space="preserve">Preserve approved models, decisions, evidence indexes and final documents with access controls.</t>
  </si>
  <si>
    <t xml:space="preserve">Complete deal archive</t>
  </si>
  <si>
    <t xml:space="preserve">A usable record supports audits, earnouts, claims and future learning.</t>
  </si>
  <si>
    <t xml:space="preserve">Closeout records</t>
  </si>
  <si>
    <t xml:space="preserve">DW-156</t>
  </si>
  <si>
    <t xml:space="preserve">Close the deal program only after residual actions have operating owners.</t>
  </si>
  <si>
    <t xml:space="preserve">Gate 12 closeout record</t>
  </si>
  <si>
    <t xml:space="preserve">Program closure should not orphan remaining obligations or risks.</t>
  </si>
  <si>
    <t xml:space="preserve">Residual action list</t>
  </si>
  <si>
    <t xml:space="preserve">M&amp;A Decision Gates</t>
  </si>
  <si>
    <t xml:space="preserve">Advance only when the required evidence supports the next commitment. A gate can be held without forcing a yes or no.</t>
  </si>
  <si>
    <t xml:space="preserve">Gate</t>
  </si>
  <si>
    <t xml:space="preserve">Decision</t>
  </si>
  <si>
    <t xml:space="preserve">Decision question</t>
  </si>
  <si>
    <t xml:space="preserve">Required evidence</t>
  </si>
  <si>
    <t xml:space="preserve">Decision authority</t>
  </si>
  <si>
    <t xml:space="preserve">Advance</t>
  </si>
  <si>
    <t xml:space="preserve">Hold / rework</t>
  </si>
  <si>
    <t xml:space="preserve">Walk indicator</t>
  </si>
  <si>
    <t xml:space="preserve">Gate 0</t>
  </si>
  <si>
    <t xml:space="preserve">Mandate approved</t>
  </si>
  <si>
    <t xml:space="preserve">Is acquisition the right path, and are authority, capital and risk limits clear?</t>
  </si>
  <si>
    <t xml:space="preserve">Mandate; capital envelope; governance map; risk guardrails</t>
  </si>
  <si>
    <t xml:space="preserve">Executive sponsor / board as required</t>
  </si>
  <si>
    <t xml:space="preserve">Begin thesis and target work</t>
  </si>
  <si>
    <t xml:space="preserve">Clarify strategy, resources or authority</t>
  </si>
  <si>
    <t xml:space="preserve">M&amp;A is the default answer without a defined problem</t>
  </si>
  <si>
    <t xml:space="preserve">Gate 1</t>
  </si>
  <si>
    <t xml:space="preserve">Thesis approved</t>
  </si>
  <si>
    <t xml:space="preserve">What must be true, what transfers, and what is the private valuation discipline?</t>
  </si>
  <si>
    <t xml:space="preserve">Acquisition thesis; guardrails; downside test; hard-ceiling method</t>
  </si>
  <si>
    <t xml:space="preserve">Executive sponsor / investment committee</t>
  </si>
  <si>
    <t xml:space="preserve">Build target universe</t>
  </si>
  <si>
    <t xml:space="preserve">Revise thesis or evidence tests</t>
  </si>
  <si>
    <t xml:space="preserve">No survivable downside or no transferable source of value</t>
  </si>
  <si>
    <t xml:space="preserve">Gate 2</t>
  </si>
  <si>
    <t xml:space="preserve">Target approved</t>
  </si>
  <si>
    <t xml:space="preserve">Does the target fit the thesis, and can the seller plausibly deliver control?</t>
  </si>
  <si>
    <t xml:space="preserve">Target screen; ownership map; initial economics; approach plan</t>
  </si>
  <si>
    <t xml:space="preserve">Deal sponsor</t>
  </si>
  <si>
    <t xml:space="preserve">Authorize outreach</t>
  </si>
  <si>
    <t xml:space="preserve">Keep monitoring or refine target profile</t>
  </si>
  <si>
    <t xml:space="preserve">No control path, no thesis fit or prohibited exposure</t>
  </si>
  <si>
    <t xml:space="preserve">Gate 3</t>
  </si>
  <si>
    <t xml:space="preserve">Access approved</t>
  </si>
  <si>
    <t xml:space="preserve">Is there enough credible information and seller alignment to spend more?</t>
  </si>
  <si>
    <t xml:space="preserve">NDA; minimum information package; management assessment; trust log</t>
  </si>
  <si>
    <t xml:space="preserve">Begin initial underwriting</t>
  </si>
  <si>
    <t xml:space="preserve">Request missing information</t>
  </si>
  <si>
    <t xml:space="preserve">Seller cannot transact or withholds minimum evidence</t>
  </si>
  <si>
    <t xml:space="preserve">Gate 4</t>
  </si>
  <si>
    <t xml:space="preserve">Economics approved</t>
  </si>
  <si>
    <t xml:space="preserve">Do standalone value, financing and the combined downside support a bid?</t>
  </si>
  <si>
    <t xml:space="preserve">Normalized economics; valuation range; financing case; hard ceiling</t>
  </si>
  <si>
    <t xml:space="preserve">Investment committee / delegated authority</t>
  </si>
  <si>
    <t xml:space="preserve">Prepare indication or LOI</t>
  </si>
  <si>
    <t xml:space="preserve">Investigate or reprice</t>
  </si>
  <si>
    <t xml:space="preserve">Price exceeds ceiling or worst case is not survivable</t>
  </si>
  <si>
    <t xml:space="preserve">Gate 5</t>
  </si>
  <si>
    <t xml:space="preserve">Exclusivity approved</t>
  </si>
  <si>
    <t xml:space="preserve">Are core economics, structure, access and conditions clear enough for an LOI?</t>
  </si>
  <si>
    <t xml:space="preserve">Approved LOI; price mechanics; diligence access; conditions; exclusivity</t>
  </si>
  <si>
    <t xml:space="preserve">Authorized signatories</t>
  </si>
  <si>
    <t xml:space="preserve">Execute LOI and launch diligence</t>
  </si>
  <si>
    <t xml:space="preserve">Revise terms</t>
  </si>
  <si>
    <t xml:space="preserve">LOI leaves core economics or required access unresolved</t>
  </si>
  <si>
    <t xml:space="preserve">Gate 6</t>
  </si>
  <si>
    <t xml:space="preserve">Diligence launched</t>
  </si>
  <si>
    <t xml:space="preserve">Will the work test the thesis and send findings to a decision owner?</t>
  </si>
  <si>
    <t xml:space="preserve">Workstream scope; RACI; data room; Q&amp;A; issue rules; timetable</t>
  </si>
  <si>
    <t xml:space="preserve">Deal lead / steering committee</t>
  </si>
  <si>
    <t xml:space="preserve">Run confirmatory diligence</t>
  </si>
  <si>
    <t xml:space="preserve">Fix scope, ownership or evidence access</t>
  </si>
  <si>
    <t xml:space="preserve">No owner, no usable evidence path or no decision cadence</t>
  </si>
  <si>
    <t xml:space="preserve">Gate 7</t>
  </si>
  <si>
    <t xml:space="preserve">Re-underwriting approved</t>
  </si>
  <si>
    <t xml:space="preserve">Does the deal still work after diligence and negotiation?</t>
  </si>
  <si>
    <t xml:space="preserve">Updated valuation; downside; findings; agreement map; integration plan</t>
  </si>
  <si>
    <t xml:space="preserve">Investment committee / board as required</t>
  </si>
  <si>
    <t xml:space="preserve">Finalize documents and approval</t>
  </si>
  <si>
    <t xml:space="preserve">Investigate, reprice or restructure</t>
  </si>
  <si>
    <t xml:space="preserve">Thesis breaks, transfer fails, integrity fails or price exceeds ceiling</t>
  </si>
  <si>
    <t xml:space="preserve">Gate 8</t>
  </si>
  <si>
    <t xml:space="preserve">Signing approved</t>
  </si>
  <si>
    <t xml:space="preserve">Do final terms match the approved economics, protections and integration plan?</t>
  </si>
  <si>
    <t xml:space="preserve">Final decision memo; documents; financing; regulatory and integration signoffs</t>
  </si>
  <si>
    <t xml:space="preserve">Board / investment committee / signatories</t>
  </si>
  <si>
    <t xml:space="preserve">Sign transaction</t>
  </si>
  <si>
    <t xml:space="preserve">Resolve conditions or revise approval</t>
  </si>
  <si>
    <t xml:space="preserve">Approval relies on stale terms or unresolved critical unknowns</t>
  </si>
  <si>
    <t xml:space="preserve">Gate 9</t>
  </si>
  <si>
    <t xml:space="preserve">Closing approved</t>
  </si>
  <si>
    <t xml:space="preserve">Are all legal, financial, regulatory and operating closing conditions satisfied?</t>
  </si>
  <si>
    <t xml:space="preserve">Closing checklist; funds flow; consents; regulatory clearance; Day 1 readiness</t>
  </si>
  <si>
    <t xml:space="preserve">Authorized closing committee</t>
  </si>
  <si>
    <t xml:space="preserve">Release signatures and funds</t>
  </si>
  <si>
    <t xml:space="preserve">Hold closing</t>
  </si>
  <si>
    <t xml:space="preserve">Required condition, funding or Day 1 control is not ready</t>
  </si>
  <si>
    <t xml:space="preserve">Gate 10</t>
  </si>
  <si>
    <t xml:space="preserve">Day 1 stable</t>
  </si>
  <si>
    <t xml:space="preserve">Can the business operate, serve customers, pay people and control cash?</t>
  </si>
  <si>
    <t xml:space="preserve">Control, customer, people, operations, technology, cyber, finance and compliance signoffs</t>
  </si>
  <si>
    <t xml:space="preserve">Executive sponsor / integration leader</t>
  </si>
  <si>
    <t xml:space="preserve">Begin sequenced integration</t>
  </si>
  <si>
    <t xml:space="preserve">Stabilize before broader change</t>
  </si>
  <si>
    <t xml:space="preserve">Critical customer, cash, people, system or compliance failure</t>
  </si>
  <si>
    <t xml:space="preserve">Gate 11</t>
  </si>
  <si>
    <t xml:space="preserve">Value delivery confirmed</t>
  </si>
  <si>
    <t xml:space="preserve">Do actual results support the operating model and next integration decisions?</t>
  </si>
  <si>
    <t xml:space="preserve">30/60/100-day reviews; workflow decisions; synergy results; reforecast</t>
  </si>
  <si>
    <t xml:space="preserve">Executive sponsor / business leaders</t>
  </si>
  <si>
    <t xml:space="preserve">Transfer to normal operations</t>
  </si>
  <si>
    <t xml:space="preserve">Delay or stop unsupported changes</t>
  </si>
  <si>
    <t xml:space="preserve">Revenue or continuity is deteriorating without corrective action</t>
  </si>
  <si>
    <t xml:space="preserve">Gate 12</t>
  </si>
  <si>
    <t xml:space="preserve">Program closed</t>
  </si>
  <si>
    <t xml:space="preserve">Have results been compared with the original thesis and all residual actions assigned?</t>
  </si>
  <si>
    <t xml:space="preserve">Value review; lessons; archive; residual action owners</t>
  </si>
  <si>
    <t xml:space="preserve">Close program and update doctrine</t>
  </si>
  <si>
    <t xml:space="preserve">Keep program open</t>
  </si>
  <si>
    <t xml:space="preserve">Unowned obligations, risks or lessons remain</t>
  </si>
  <si>
    <t xml:space="preserve">Deal Team &amp; Decision Ownership</t>
  </si>
  <si>
    <t xml:space="preserve">Name accountable owners for the work and the decision. Advisors can support judgment but should not own the acquisition thesis.</t>
  </si>
  <si>
    <t xml:space="preserve">Role</t>
  </si>
  <si>
    <t xml:space="preserve">Purpose</t>
  </si>
  <si>
    <t xml:space="preserve">Active phases</t>
  </si>
  <si>
    <t xml:space="preserve">Core responsibilities</t>
  </si>
  <si>
    <t xml:space="preserve">Named owner</t>
  </si>
  <si>
    <t xml:space="preserve">Backup / advisor</t>
  </si>
  <si>
    <t xml:space="preserve">Executive sponsor</t>
  </si>
  <si>
    <t xml:space="preserve">Owns the acquisition thesis, resolves senior conflicts and remains accountable for the outcome.</t>
  </si>
  <si>
    <t xml:space="preserve">Mandate through post-close</t>
  </si>
  <si>
    <t xml:space="preserve">Gate decisions; leadership alignment; resources</t>
  </si>
  <si>
    <t xml:space="preserve">Corporate development / deal lead</t>
  </si>
  <si>
    <t xml:space="preserve">Runs the process, integrates workstreams and keeps the decision case current.</t>
  </si>
  <si>
    <t xml:space="preserve">Mandate through closing</t>
  </si>
  <si>
    <t xml:space="preserve">Process plan; valuation; approvals; negotiation; issue integration</t>
  </si>
  <si>
    <t xml:space="preserve">Business sponsor</t>
  </si>
  <si>
    <t xml:space="preserve">Defines strategic need and owns operating results after close.</t>
  </si>
  <si>
    <t xml:space="preserve">Thesis through post-close</t>
  </si>
  <si>
    <t xml:space="preserve">Commercial fit; management access; integration priorities</t>
  </si>
  <si>
    <t xml:space="preserve">Finance</t>
  </si>
  <si>
    <t xml:space="preserve">Rebuilds economics, cash, working capital, purchase price and post-close reporting.</t>
  </si>
  <si>
    <t xml:space="preserve">First look through post-close</t>
  </si>
  <si>
    <t xml:space="preserve">Valuation; financing; funds flow; purchase accounting; performance</t>
  </si>
  <si>
    <t xml:space="preserve">Legal</t>
  </si>
  <si>
    <t xml:space="preserve">Owns transaction documents, corporate authority, contracts, consents and legal risk allocation.</t>
  </si>
  <si>
    <t xml:space="preserve">Outreach through closing</t>
  </si>
  <si>
    <t xml:space="preserve">NDA; structure; agreement; disclosure; closing documents</t>
  </si>
  <si>
    <t xml:space="preserve">Tax</t>
  </si>
  <si>
    <t xml:space="preserve">Tests exposure and attributes and advises on structure and post-close requirements.</t>
  </si>
  <si>
    <t xml:space="preserve">Initial underwriting through closing</t>
  </si>
  <si>
    <t xml:space="preserve">Tax diligence; structure; purchase price allocation inputs</t>
  </si>
  <si>
    <t xml:space="preserve">Commercial / sales</t>
  </si>
  <si>
    <t xml:space="preserve">Tests market and revenue quality and protects customer continuity.</t>
  </si>
  <si>
    <t xml:space="preserve">First look through integration</t>
  </si>
  <si>
    <t xml:space="preserve">Market; customers; pipeline; pricing; account coverage</t>
  </si>
  <si>
    <t xml:space="preserve">Operations</t>
  </si>
  <si>
    <t xml:space="preserve">Tests how the company actually delivers and owns workflow continuity.</t>
  </si>
  <si>
    <t xml:space="preserve">Diligence through integration</t>
  </si>
  <si>
    <t xml:space="preserve">Process walks; capacity; vendors; service delivery; controls</t>
  </si>
  <si>
    <t xml:space="preserve">People / HR</t>
  </si>
  <si>
    <t xml:space="preserve">Tests leadership, retention, compensation, benefits and organizational requirements.</t>
  </si>
  <si>
    <t xml:space="preserve">People diligence; retention; communications; organization design</t>
  </si>
  <si>
    <t xml:space="preserve">Technology / cyber / data</t>
  </si>
  <si>
    <t xml:space="preserve">Tests systems, security, data rights and transition feasibility.</t>
  </si>
  <si>
    <t xml:space="preserve">Architecture; access; cyber; privacy; data; cutover</t>
  </si>
  <si>
    <t xml:space="preserve">Regulatory / compliance</t>
  </si>
  <si>
    <t xml:space="preserve">Assesses filings, licenses, conduct rules and ongoing obligations.</t>
  </si>
  <si>
    <t xml:space="preserve">Target screen through closing</t>
  </si>
  <si>
    <t xml:space="preserve">Regulatory path; clean teams; permits; reporting</t>
  </si>
  <si>
    <t xml:space="preserve">Integration leader</t>
  </si>
  <si>
    <t xml:space="preserve">Turns the deal thesis and diligence findings into sequenced operating action.</t>
  </si>
  <si>
    <t xml:space="preserve">Diligence through post-close</t>
  </si>
  <si>
    <t xml:space="preserve">Integration thesis; Day 1; workstreams; dependencies; value tracking</t>
  </si>
  <si>
    <t xml:space="preserve">External advisors</t>
  </si>
  <si>
    <t xml:space="preserve">Provide specialized transaction, legal, accounting, tax, commercial or technical work.</t>
  </si>
  <si>
    <t xml:space="preserve">As required</t>
  </si>
  <si>
    <t xml:space="preserve">Defined scope; evidence; conclusions; conflicts and incentives disclosed</t>
  </si>
  <si>
    <t xml:space="preserve">Deal Decision Log</t>
  </si>
  <si>
    <t xml:space="preserve">Record material decisions, the evidence considered, the limits accepted and the next accountable action.</t>
  </si>
  <si>
    <t xml:space="preserve">Decision ID</t>
  </si>
  <si>
    <t xml:space="preserve">Date</t>
  </si>
  <si>
    <t xml:space="preserve">Phase / gate</t>
  </si>
  <si>
    <t xml:space="preserve">Evidence considered</t>
  </si>
  <si>
    <t xml:space="preserve">Options</t>
  </si>
  <si>
    <t xml:space="preserve">Decision owner</t>
  </si>
  <si>
    <t xml:space="preserve">Outcome</t>
  </si>
  <si>
    <t xml:space="preserve">Conditions / limits</t>
  </si>
  <si>
    <t xml:space="preserve">Next action</t>
  </si>
  <si>
    <t xml:space="preserve">Action owner</t>
  </si>
  <si>
    <t xml:space="preserve">Due date</t>
  </si>
  <si>
    <t xml:space="preserve">DEC-001</t>
  </si>
  <si>
    <t xml:space="preserve">DEC-002</t>
  </si>
  <si>
    <t xml:space="preserve">DEC-003</t>
  </si>
  <si>
    <t xml:space="preserve">DEC-004</t>
  </si>
  <si>
    <t xml:space="preserve">DEC-005</t>
  </si>
  <si>
    <t xml:space="preserve">DEC-006</t>
  </si>
  <si>
    <t xml:space="preserve">DEC-007</t>
  </si>
  <si>
    <t xml:space="preserve">DEC-008</t>
  </si>
  <si>
    <t xml:space="preserve">DEC-009</t>
  </si>
  <si>
    <t xml:space="preserve">DEC-010</t>
  </si>
  <si>
    <t xml:space="preserve">DEC-011</t>
  </si>
  <si>
    <t xml:space="preserve">DEC-012</t>
  </si>
  <si>
    <t xml:space="preserve">DEC-013</t>
  </si>
  <si>
    <t xml:space="preserve">DEC-014</t>
  </si>
  <si>
    <t xml:space="preserve">DEC-015</t>
  </si>
  <si>
    <t xml:space="preserve">DEC-016</t>
  </si>
  <si>
    <t xml:space="preserve">DEC-017</t>
  </si>
  <si>
    <t xml:space="preserve">DEC-018</t>
  </si>
  <si>
    <t xml:space="preserve">DEC-019</t>
  </si>
  <si>
    <t xml:space="preserve">DEC-020</t>
  </si>
  <si>
    <t xml:space="preserve">DEC-021</t>
  </si>
  <si>
    <t xml:space="preserve">DEC-022</t>
  </si>
  <si>
    <t xml:space="preserve">DEC-023</t>
  </si>
  <si>
    <t xml:space="preserve">DEC-024</t>
  </si>
  <si>
    <t xml:space="preserve">DEC-025</t>
  </si>
  <si>
    <t xml:space="preserve">DEC-026</t>
  </si>
  <si>
    <t xml:space="preserve">DEC-027</t>
  </si>
  <si>
    <t xml:space="preserve">DEC-028</t>
  </si>
  <si>
    <t xml:space="preserve">DEC-029</t>
  </si>
  <si>
    <t xml:space="preserve">DEC-030</t>
  </si>
  <si>
    <t xml:space="preserve">DEC-031</t>
  </si>
  <si>
    <t xml:space="preserve">DEC-032</t>
  </si>
  <si>
    <t xml:space="preserve">DEC-033</t>
  </si>
  <si>
    <t xml:space="preserve">DEC-034</t>
  </si>
  <si>
    <t xml:space="preserve">DEC-035</t>
  </si>
  <si>
    <t xml:space="preserve">DEC-036</t>
  </si>
  <si>
    <t xml:space="preserve">DEC-037</t>
  </si>
  <si>
    <t xml:space="preserve">DEC-038</t>
  </si>
  <si>
    <t xml:space="preserve">DEC-039</t>
  </si>
  <si>
    <t xml:space="preserve">DEC-040</t>
  </si>
  <si>
    <t xml:space="preserve">DEC-041</t>
  </si>
  <si>
    <t xml:space="preserve">DEC-042</t>
  </si>
  <si>
    <t xml:space="preserve">DEC-043</t>
  </si>
  <si>
    <t xml:space="preserve">DEC-044</t>
  </si>
  <si>
    <t xml:space="preserve">DEC-045</t>
  </si>
  <si>
    <t xml:space="preserve">DEC-046</t>
  </si>
  <si>
    <t xml:space="preserve">DEC-047</t>
  </si>
  <si>
    <t xml:space="preserve">DEC-048</t>
  </si>
  <si>
    <t xml:space="preserve">DEC-049</t>
  </si>
  <si>
    <t xml:space="preserve">DEC-050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</si>
</sst>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%"/>
    <numFmt numFmtId="167" formatCode="0"/>
    <numFmt numFmtId="168" formatCode="mmm\ d&quot;, &quot;yyyy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1A1A18"/>
      <name val="Arial"/>
      <family val="0"/>
      <charset val="1"/>
    </font>
    <font>
      <i val="true"/>
      <sz val="10"/>
      <color rgb="FF6E6B64"/>
      <name val="Arial"/>
      <family val="0"/>
      <charset val="1"/>
    </font>
    <font>
      <b val="true"/>
      <sz val="10"/>
      <color rgb="FF1A1A18"/>
      <name val="Arial"/>
      <family val="0"/>
      <charset val="1"/>
    </font>
    <font>
      <sz val="10"/>
      <color rgb="FF1A1A1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4"/>
      <color rgb="FF1A1A18"/>
      <name val="Arial"/>
      <family val="0"/>
      <charset val="1"/>
    </font>
    <font>
      <sz val="10"/>
      <color rgb="FF6E6B64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3E8D0"/>
        <bgColor rgb="FFFCE8E6"/>
      </patternFill>
    </fill>
    <fill>
      <patternFill patternType="solid">
        <fgColor rgb="FF1A1A18"/>
        <bgColor rgb="FF003300"/>
      </patternFill>
    </fill>
    <fill>
      <patternFill patternType="solid">
        <fgColor rgb="FFF7F5F0"/>
        <bgColor rgb="FFFFF8E1"/>
      </patternFill>
    </fill>
    <fill>
      <patternFill patternType="solid">
        <fgColor rgb="FFFFF8E1"/>
        <bgColor rgb="FFF7F5F0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8A96E"/>
      </bottom>
      <diagonal/>
    </border>
    <border diagonalUp="false" diagonalDown="false">
      <left/>
      <right/>
      <top/>
      <bottom style="thin">
        <color rgb="FFD9D4C7"/>
      </bottom>
      <diagonal/>
    </border>
    <border diagonalUp="false" diagonalDown="false">
      <left/>
      <right/>
      <top/>
      <bottom style="thin">
        <color rgb="FFD8D3C8"/>
      </bottom>
      <diagonal/>
    </border>
    <border diagonalUp="false" diagonalDown="false">
      <left/>
      <right/>
      <top style="thin">
        <color rgb="FFD8D3C8"/>
      </top>
      <bottom style="thin">
        <color rgb="FFD8D3C8"/>
      </bottom>
      <diagonal/>
    </border>
    <border diagonalUp="false" diagonalDown="false">
      <left/>
      <right/>
      <top style="thin">
        <color rgb="FFD8D3C8"/>
      </top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2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2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2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4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2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4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8" fillId="0" borderId="2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2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5" borderId="4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8" fillId="5" borderId="4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5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5" borderId="5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8" fillId="5" borderId="5" xfId="2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1">
    <dxf>
      <fill>
        <patternFill patternType="solid">
          <fgColor rgb="FF1A1A1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CE8E6"/>
          <bgColor rgb="FF000000"/>
        </patternFill>
      </fill>
    </dxf>
    <dxf>
      <fill>
        <patternFill patternType="solid">
          <fgColor rgb="FF8B2B24"/>
          <bgColor rgb="FF000000"/>
        </patternFill>
      </fill>
    </dxf>
    <dxf>
      <fill>
        <patternFill patternType="solid">
          <fgColor rgb="FFF3E8D0"/>
          <bgColor rgb="FF000000"/>
        </patternFill>
      </fill>
    </dxf>
    <dxf>
      <fill>
        <patternFill patternType="solid">
          <fgColor rgb="FF6D531D"/>
          <bgColor rgb="FF000000"/>
        </patternFill>
      </fill>
    </dxf>
    <dxf>
      <fill>
        <patternFill patternType="solid">
          <fgColor rgb="FFFFF8E1"/>
          <bgColor rgb="FF000000"/>
        </patternFill>
      </fill>
    </dxf>
    <dxf>
      <font>
        <b val="1"/>
        <color rgb="FF315B37"/>
      </font>
      <fill>
        <patternFill>
          <bgColor rgb="FFE7F1E8"/>
        </patternFill>
      </fill>
    </dxf>
    <dxf>
      <font>
        <b val="1"/>
        <color rgb="FF8B2B24"/>
      </font>
      <fill>
        <patternFill>
          <bgColor rgb="FFFCE8E6"/>
        </patternFill>
      </fill>
    </dxf>
    <dxf>
      <font>
        <b val="1"/>
        <color rgb="FF6D531D"/>
      </font>
      <fill>
        <patternFill>
          <bgColor rgb="FFF3E8D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D531D"/>
      <rgbColor rgb="FF800080"/>
      <rgbColor rgb="FF008080"/>
      <rgbColor rgb="FFD8D3C8"/>
      <rgbColor rgb="FF808080"/>
      <rgbColor rgb="FF9999FF"/>
      <rgbColor rgb="FF993366"/>
      <rgbColor rgb="FFFFF8E1"/>
      <rgbColor rgb="FFE7F1E8"/>
      <rgbColor rgb="FF660066"/>
      <rgbColor rgb="FFFF8080"/>
      <rgbColor rgb="FF0066CC"/>
      <rgbColor rgb="FFD9D4C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5F0"/>
      <rgbColor rgb="FFFCE8E6"/>
      <rgbColor rgb="FFF3E8D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B64"/>
      <rgbColor rgb="FFC8A96E"/>
      <rgbColor rgb="FF003366"/>
      <rgbColor rgb="FF339966"/>
      <rgbColor rgb="FF003300"/>
      <rgbColor rgb="FF1A1A18"/>
      <rgbColor rgb="FF8B2B24"/>
      <rgbColor rgb="FF993366"/>
      <rgbColor rgb="FF333399"/>
      <rgbColor rgb="FF315B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DealDecisionLogTable" displayName="DealDecisionLogTable" ref="A5:N55" headerRowCount="1" totalsRowCount="0" totalsRowShown="0">
  <autoFilter ref="A5:N55"/>
  <tableColumns count="14">
    <tableColumn id="1" name="Decision ID"/>
    <tableColumn id="2" name="Date"/>
    <tableColumn id="3" name="Phase / gate"/>
    <tableColumn id="4" name="Decision"/>
    <tableColumn id="5" name="Evidence considered"/>
    <tableColumn id="6" name="Options"/>
    <tableColumn id="7" name="Decision owner"/>
    <tableColumn id="8" name="Outcome"/>
    <tableColumn id="9" name="Conditions / limits"/>
    <tableColumn id="10" name="Next action"/>
    <tableColumn id="11" name="Action owner"/>
    <tableColumn id="12" name="Due date"/>
    <tableColumn id="13" name="Status"/>
    <tableColumn id="14" name="Scope decision"/>
  </tableColumns>
</table>
</file>

<file path=xl/tables/table2.xml><?xml version="1.0" encoding="utf-8"?>
<table xmlns="http://schemas.openxmlformats.org/spreadsheetml/2006/main" id="2" name="DealTeamTable" displayName="DealTeamTable" ref="A5:H18" headerRowCount="1" totalsRowCount="0" totalsRowShown="0">
  <autoFilter ref="A5:H18"/>
  <tableColumns count="8">
    <tableColumn id="1" name="Role"/>
    <tableColumn id="2" name="Purpose"/>
    <tableColumn id="3" name="Active phases"/>
    <tableColumn id="4" name="Core responsibilities"/>
    <tableColumn id="5" name="Named owner"/>
    <tableColumn id="6" name="Backup / advisor"/>
    <tableColumn id="7" name="Scope decision"/>
    <tableColumn id="8" name="Reviewer notes"/>
  </tableColumns>
</table>
</file>

<file path=xl/tables/table3.xml><?xml version="1.0" encoding="utf-8"?>
<table xmlns="http://schemas.openxmlformats.org/spreadsheetml/2006/main" id="3" name="DealWorkflowTable" displayName="DealWorkflowTable" ref="A5:P161" headerRowCount="1" totalsRowCount="0" totalsRowShown="0">
  <autoFilter ref="A5:P161"/>
  <tableColumns count="16">
    <tableColumn id="1" name="ID"/>
    <tableColumn id="2" name="Phase"/>
    <tableColumn id="3" name="Decision gate"/>
    <tableColumn id="4" name="Workstream"/>
    <tableColumn id="5" name="Action"/>
    <tableColumn id="6" name="Ready evidence / output"/>
    <tableColumn id="7" name="Why it matters"/>
    <tableColumn id="8" name="If unresolved"/>
    <tableColumn id="9" name="Priority"/>
    <tableColumn id="10" name="Accountable owner"/>
    <tableColumn id="11" name="Target date"/>
    <tableColumn id="12" name="Status"/>
    <tableColumn id="13" name="Dependency / handoff"/>
    <tableColumn id="14" name="Related MikeYe.com tool"/>
    <tableColumn id="15" name="Scope decision"/>
    <tableColumn id="16" name="Reviewer notes"/>
  </tableColumns>
</table>
</file>

<file path=xl/tables/table4.xml><?xml version="1.0" encoding="utf-8"?>
<table xmlns="http://schemas.openxmlformats.org/spreadsheetml/2006/main" id="4" name="StageGatesTable" displayName="StageGatesTable" ref="A5:K18" headerRowCount="1" totalsRowCount="0" totalsRowShown="0">
  <autoFilter ref="A5:K18"/>
  <tableColumns count="11">
    <tableColumn id="1" name="Gate"/>
    <tableColumn id="2" name="Decision"/>
    <tableColumn id="3" name="Decision question"/>
    <tableColumn id="4" name="Required evidence"/>
    <tableColumn id="5" name="Decision authority"/>
    <tableColumn id="6" name="Advance"/>
    <tableColumn id="7" name="Hold / rework"/>
    <tableColumn id="8" name="Walk indicator"/>
    <tableColumn id="9" name="Status"/>
    <tableColumn id="10" name="Scope decision"/>
    <tableColumn id="11" name="Reviewer notes"/>
  </tableColumns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A18"/>
    <pageSetUpPr fitToPage="true"/>
  </sheetPr>
  <dimension ref="A2:F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5" min="2" style="0" width="16"/>
    <col collapsed="false" customWidth="true" hidden="false" outlineLevel="0" max="6" min="6" style="0" width="30"/>
  </cols>
  <sheetData>
    <row r="2" customFormat="false" ht="24" hidden="false" customHeight="true" outlineLevel="0" collapsed="false">
      <c r="A2" s="1" t="s">
        <v>0</v>
      </c>
      <c r="B2" s="1"/>
      <c r="C2" s="1"/>
      <c r="D2" s="1"/>
      <c r="E2" s="1"/>
      <c r="F2" s="1"/>
    </row>
    <row r="3" customFormat="false" ht="18" hidden="false" customHeight="true" outlineLevel="0" collapsed="false">
      <c r="A3" s="2" t="s">
        <v>1</v>
      </c>
      <c r="B3" s="2"/>
      <c r="C3" s="2"/>
      <c r="D3" s="2"/>
      <c r="E3" s="2"/>
      <c r="F3" s="2"/>
    </row>
    <row r="4" customFormat="false" ht="15" hidden="false" customHeight="false" outlineLevel="0" collapsed="false">
      <c r="A4" s="3"/>
      <c r="B4" s="3"/>
      <c r="C4" s="3"/>
      <c r="D4" s="3"/>
      <c r="E4" s="3"/>
      <c r="F4" s="3"/>
    </row>
    <row r="5" customFormat="false" ht="45" hidden="false" customHeight="true" outlineLevel="0" collapsed="false">
      <c r="A5" s="4" t="s">
        <v>2</v>
      </c>
      <c r="B5" s="5" t="s">
        <v>3</v>
      </c>
      <c r="C5" s="5"/>
      <c r="D5" s="5"/>
      <c r="E5" s="5"/>
      <c r="F5" s="5"/>
    </row>
    <row r="6" customFormat="false" ht="30" hidden="false" customHeight="true" outlineLevel="0" collapsed="false">
      <c r="A6" s="4" t="s">
        <v>4</v>
      </c>
      <c r="B6" s="5" t="s">
        <v>5</v>
      </c>
      <c r="C6" s="5"/>
      <c r="D6" s="5"/>
      <c r="E6" s="5"/>
      <c r="F6" s="5"/>
    </row>
    <row r="7" customFormat="false" ht="45.75" hidden="false" customHeight="true" outlineLevel="0" collapsed="false">
      <c r="A7" s="6"/>
      <c r="B7" s="6"/>
      <c r="C7" s="6"/>
      <c r="D7" s="6"/>
      <c r="E7" s="6"/>
      <c r="F7" s="6"/>
    </row>
    <row r="8" customFormat="false" ht="45.75" hidden="false" customHeight="true" outlineLevel="0" collapsed="false">
      <c r="A8" s="7" t="s">
        <v>6</v>
      </c>
      <c r="B8" s="7" t="s">
        <v>7</v>
      </c>
      <c r="C8" s="7" t="s">
        <v>8</v>
      </c>
      <c r="D8" s="6"/>
      <c r="E8" s="6"/>
      <c r="F8" s="6"/>
    </row>
    <row r="9" customFormat="false" ht="45.75" hidden="false" customHeight="true" outlineLevel="0" collapsed="false">
      <c r="A9" s="8" t="s">
        <v>9</v>
      </c>
      <c r="B9" s="9" t="n">
        <f aca="false">COUNTIFS(DealWorkflowTable[Scope decision],"&lt;&gt;Remove",DealWorkflowTable[Status],"&lt;&gt;N/A")</f>
        <v>156</v>
      </c>
      <c r="C9" s="10" t="s">
        <v>10</v>
      </c>
      <c r="D9" s="10"/>
      <c r="E9" s="10"/>
      <c r="F9" s="10"/>
    </row>
    <row r="10" customFormat="false" ht="17.35" hidden="false" customHeight="true" outlineLevel="0" collapsed="false">
      <c r="A10" s="8" t="s">
        <v>11</v>
      </c>
      <c r="B10" s="9" t="n">
        <f aca="false">COUNTIFS(DealWorkflowTable[Status],"Complete",DealWorkflowTable[Scope decision],"&lt;&gt;Remove")</f>
        <v>0</v>
      </c>
      <c r="C10" s="10" t="s">
        <v>12</v>
      </c>
      <c r="D10" s="10"/>
      <c r="E10" s="10"/>
      <c r="F10" s="10"/>
    </row>
    <row r="11" customFormat="false" ht="17.35" hidden="false" customHeight="true" outlineLevel="0" collapsed="false">
      <c r="A11" s="8" t="s">
        <v>13</v>
      </c>
      <c r="B11" s="11" t="n">
        <f aca="false">IFERROR(B10/B9,0)</f>
        <v>0</v>
      </c>
      <c r="C11" s="10" t="s">
        <v>14</v>
      </c>
      <c r="D11" s="10"/>
      <c r="E11" s="10"/>
      <c r="F11" s="10"/>
    </row>
    <row r="12" customFormat="false" ht="33.75" hidden="false" customHeight="true" outlineLevel="0" collapsed="false">
      <c r="A12" s="8" t="s">
        <v>15</v>
      </c>
      <c r="B12" s="9" t="n">
        <f aca="false">COUNTIFS(DealWorkflowTable[Status],"In Progress",DealWorkflowTable[Scope decision],"&lt;&gt;Remove")</f>
        <v>0</v>
      </c>
      <c r="C12" s="10" t="s">
        <v>16</v>
      </c>
      <c r="D12" s="10"/>
      <c r="E12" s="10"/>
      <c r="F12" s="10"/>
    </row>
    <row r="13" customFormat="false" ht="33.75" hidden="false" customHeight="true" outlineLevel="0" collapsed="false">
      <c r="A13" s="8" t="s">
        <v>17</v>
      </c>
      <c r="B13" s="9" t="n">
        <f aca="false">COUNTIFS(DealWorkflowTable[Status],"Blocked",DealWorkflowTable[Scope decision],"&lt;&gt;Remove")</f>
        <v>0</v>
      </c>
      <c r="C13" s="10" t="s">
        <v>18</v>
      </c>
      <c r="D13" s="10"/>
      <c r="E13" s="10"/>
      <c r="F13" s="10"/>
    </row>
    <row r="14" customFormat="false" ht="33.75" hidden="false" customHeight="true" outlineLevel="0" collapsed="false">
      <c r="A14" s="8" t="s">
        <v>19</v>
      </c>
      <c r="B14" s="9" t="n">
        <f aca="false">COUNTIFS(DealWorkflowTable[Target date],"&lt;"&amp;TODAY(),DealWorkflowTable[Status],"&lt;&gt;Complete",DealWorkflowTable[Status],"&lt;&gt;N/A",DealWorkflowTable[Scope decision],"&lt;&gt;Remove")</f>
        <v>0</v>
      </c>
      <c r="C14" s="10" t="s">
        <v>20</v>
      </c>
      <c r="D14" s="10"/>
      <c r="E14" s="10"/>
      <c r="F14" s="10"/>
    </row>
    <row r="15" customFormat="false" ht="33.75" hidden="false" customHeight="true" outlineLevel="0" collapsed="false">
      <c r="A15" s="8" t="s">
        <v>21</v>
      </c>
      <c r="B15" s="9" t="n">
        <f aca="false">COUNTIFS(DealWorkflowTable[Priority],"Critical",DealWorkflowTable[Status],"&lt;&gt;Complete",DealWorkflowTable[Status],"&lt;&gt;N/A",DealWorkflowTable[Accountable owner],"",DealWorkflowTable[Scope decision],"&lt;&gt;Remove")</f>
        <v>43</v>
      </c>
      <c r="C15" s="10" t="s">
        <v>22</v>
      </c>
      <c r="D15" s="10"/>
      <c r="E15" s="10"/>
      <c r="F15" s="10"/>
    </row>
    <row r="16" customFormat="false" ht="33.75" hidden="false" customHeight="true" outlineLevel="0" collapsed="false">
      <c r="A16" s="8" t="s">
        <v>23</v>
      </c>
      <c r="B16" s="9" t="str">
        <f aca="false">IFERROR(INDEX(StageGatesTable[Gate],MATCH(1,INDEX((StageGatesTable[Status]&lt;&gt;"Approved")*(StageGatesTable[Status]&lt;&gt;"N/A")*(StageGatesTable[Scope decision]&lt;&gt;"Remove"),0),0)),"All gates cleared")</f>
        <v>Gate 0</v>
      </c>
      <c r="C16" s="10" t="s">
        <v>24</v>
      </c>
      <c r="D16" s="10"/>
      <c r="E16" s="10"/>
      <c r="F16" s="10"/>
    </row>
    <row r="17" customFormat="false" ht="33.75" hidden="false" customHeight="true" outlineLevel="0" collapsed="false">
      <c r="A17" s="8" t="s">
        <v>25</v>
      </c>
      <c r="B17" s="9" t="n">
        <f aca="false">COUNTIFS(DealDecisionLogTable[Status],"Open",DealDecisionLogTable[Decision],"&lt;&gt;")+COUNTIFS(DealDecisionLogTable[Status],"In Progress",DealDecisionLogTable[Decision],"&lt;&gt;")</f>
        <v>0</v>
      </c>
      <c r="C17" s="10" t="s">
        <v>26</v>
      </c>
      <c r="D17" s="10"/>
      <c r="E17" s="10"/>
      <c r="F17" s="10"/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</row>
    <row r="19" customFormat="false" ht="27.75" hidden="false" customHeight="true" outlineLevel="0" collapsed="false">
      <c r="A19" s="7" t="s">
        <v>27</v>
      </c>
      <c r="B19" s="7" t="s">
        <v>28</v>
      </c>
      <c r="C19" s="7" t="s">
        <v>29</v>
      </c>
      <c r="D19" s="6"/>
      <c r="E19" s="6"/>
      <c r="F19" s="6"/>
    </row>
    <row r="20" customFormat="false" ht="45.75" hidden="false" customHeight="true" outlineLevel="0" collapsed="false">
      <c r="A20" s="12" t="s">
        <v>30</v>
      </c>
      <c r="B20" s="9" t="n">
        <f aca="false">COUNTIFS(DealWorkflowTable[If unresolved],A20,DealWorkflowTable[Status],"&lt;&gt;Complete",DealWorkflowTable[Status],"&lt;&gt;N/A",DealWorkflowTable[Scope decision],"&lt;&gt;Remove")</f>
        <v>24</v>
      </c>
      <c r="C20" s="10" t="s">
        <v>31</v>
      </c>
      <c r="D20" s="10"/>
      <c r="E20" s="10"/>
      <c r="F20" s="10"/>
    </row>
    <row r="21" customFormat="false" ht="17.35" hidden="false" customHeight="true" outlineLevel="0" collapsed="false">
      <c r="A21" s="12" t="s">
        <v>32</v>
      </c>
      <c r="B21" s="9" t="n">
        <f aca="false">COUNTIFS(DealWorkflowTable[If unresolved],A21,DealWorkflowTable[Status],"&lt;&gt;Complete",DealWorkflowTable[Status],"&lt;&gt;N/A",DealWorkflowTable[Scope decision],"&lt;&gt;Remove")</f>
        <v>27</v>
      </c>
      <c r="C21" s="10" t="s">
        <v>33</v>
      </c>
      <c r="D21" s="10"/>
      <c r="E21" s="10"/>
      <c r="F21" s="10"/>
    </row>
    <row r="22" customFormat="false" ht="39.75" hidden="false" customHeight="true" outlineLevel="0" collapsed="false">
      <c r="A22" s="12" t="s">
        <v>34</v>
      </c>
      <c r="B22" s="9" t="n">
        <f aca="false">COUNTIFS(DealWorkflowTable[If unresolved],A22,DealWorkflowTable[Status],"&lt;&gt;Complete",DealWorkflowTable[Status],"&lt;&gt;N/A",DealWorkflowTable[Scope decision],"&lt;&gt;Remove")</f>
        <v>81</v>
      </c>
      <c r="C22" s="10" t="s">
        <v>35</v>
      </c>
      <c r="D22" s="10"/>
      <c r="E22" s="10"/>
      <c r="F22" s="10"/>
    </row>
    <row r="23" customFormat="false" ht="39.75" hidden="false" customHeight="true" outlineLevel="0" collapsed="false">
      <c r="A23" s="12" t="s">
        <v>36</v>
      </c>
      <c r="B23" s="9" t="n">
        <f aca="false">COUNTIFS(DealWorkflowTable[If unresolved],A23,DealWorkflowTable[Status],"&lt;&gt;Complete",DealWorkflowTable[Status],"&lt;&gt;N/A",DealWorkflowTable[Scope decision],"&lt;&gt;Remove")</f>
        <v>24</v>
      </c>
      <c r="C23" s="10" t="s">
        <v>37</v>
      </c>
      <c r="D23" s="10"/>
      <c r="E23" s="10"/>
      <c r="F23" s="10"/>
    </row>
    <row r="24" customFormat="false" ht="39.75" hidden="false" customHeight="true" outlineLevel="0" collapsed="false">
      <c r="A24" s="6"/>
      <c r="B24" s="6"/>
      <c r="C24" s="6"/>
      <c r="D24" s="6"/>
      <c r="E24" s="6"/>
      <c r="F24" s="6"/>
    </row>
    <row r="25" customFormat="false" ht="39.75" hidden="false" customHeight="true" outlineLevel="0" collapsed="false">
      <c r="A25" s="7" t="s">
        <v>38</v>
      </c>
      <c r="B25" s="7" t="s">
        <v>39</v>
      </c>
      <c r="C25" s="7" t="s">
        <v>11</v>
      </c>
      <c r="D25" s="7" t="s">
        <v>17</v>
      </c>
      <c r="E25" s="7" t="s">
        <v>13</v>
      </c>
      <c r="F25" s="6"/>
    </row>
    <row r="26" customFormat="false" ht="15" hidden="false" customHeight="false" outlineLevel="0" collapsed="false">
      <c r="A26" s="8" t="s">
        <v>40</v>
      </c>
      <c r="B26" s="13" t="n">
        <f aca="false">COUNTIFS(DealWorkflowTable[Phase],A26,DealWorkflowTable[Scope decision],"&lt;&gt;Remove")</f>
        <v>8</v>
      </c>
      <c r="C26" s="13" t="n">
        <f aca="false">COUNTIFS(DealWorkflowTable[Phase],A26,DealWorkflowTable[Status],"Complete",DealWorkflowTable[Scope decision],"&lt;&gt;Remove")</f>
        <v>0</v>
      </c>
      <c r="D26" s="13" t="n">
        <f aca="false">COUNTIFS(DealWorkflowTable[Phase],A26,DealWorkflowTable[Status],"Blocked",DealWorkflowTable[Scope decision],"&lt;&gt;Remove")</f>
        <v>0</v>
      </c>
      <c r="E26" s="14" t="n">
        <f aca="false">IFERROR(C26/(B26-COUNTIFS(DealWorkflowTable[Phase],A26,DealWorkflowTable[Status],"N/A",DealWorkflowTable[Scope decision],"&lt;&gt;Remove")),0)</f>
        <v>0</v>
      </c>
    </row>
    <row r="27" customFormat="false" ht="15" hidden="false" customHeight="false" outlineLevel="0" collapsed="false">
      <c r="A27" s="8" t="s">
        <v>41</v>
      </c>
      <c r="B27" s="13" t="n">
        <f aca="false">COUNTIFS(DealWorkflowTable[Phase],A27,DealWorkflowTable[Scope decision],"&lt;&gt;Remove")</f>
        <v>10</v>
      </c>
      <c r="C27" s="13" t="n">
        <f aca="false">COUNTIFS(DealWorkflowTable[Phase],A27,DealWorkflowTable[Status],"Complete",DealWorkflowTable[Scope decision],"&lt;&gt;Remove")</f>
        <v>0</v>
      </c>
      <c r="D27" s="13" t="n">
        <f aca="false">COUNTIFS(DealWorkflowTable[Phase],A27,DealWorkflowTable[Status],"Blocked",DealWorkflowTable[Scope decision],"&lt;&gt;Remove")</f>
        <v>0</v>
      </c>
      <c r="E27" s="14" t="n">
        <f aca="false">IFERROR(C27/(B27-COUNTIFS(DealWorkflowTable[Phase],A27,DealWorkflowTable[Status],"N/A",DealWorkflowTable[Scope decision],"&lt;&gt;Remove")),0)</f>
        <v>0</v>
      </c>
    </row>
    <row r="28" customFormat="false" ht="15" hidden="false" customHeight="false" outlineLevel="0" collapsed="false">
      <c r="A28" s="8" t="s">
        <v>42</v>
      </c>
      <c r="B28" s="13" t="n">
        <f aca="false">COUNTIFS(DealWorkflowTable[Phase],A28,DealWorkflowTable[Scope decision],"&lt;&gt;Remove")</f>
        <v>10</v>
      </c>
      <c r="C28" s="13" t="n">
        <f aca="false">COUNTIFS(DealWorkflowTable[Phase],A28,DealWorkflowTable[Status],"Complete",DealWorkflowTable[Scope decision],"&lt;&gt;Remove")</f>
        <v>0</v>
      </c>
      <c r="D28" s="13" t="n">
        <f aca="false">COUNTIFS(DealWorkflowTable[Phase],A28,DealWorkflowTable[Status],"Blocked",DealWorkflowTable[Scope decision],"&lt;&gt;Remove")</f>
        <v>0</v>
      </c>
      <c r="E28" s="14" t="n">
        <f aca="false">IFERROR(C28/(B28-COUNTIFS(DealWorkflowTable[Phase],A28,DealWorkflowTable[Status],"N/A",DealWorkflowTable[Scope decision],"&lt;&gt;Remove")),0)</f>
        <v>0</v>
      </c>
    </row>
    <row r="29" customFormat="false" ht="15" hidden="false" customHeight="false" outlineLevel="0" collapsed="false">
      <c r="A29" s="8" t="s">
        <v>43</v>
      </c>
      <c r="B29" s="13" t="n">
        <f aca="false">COUNTIFS(DealWorkflowTable[Phase],A29,DealWorkflowTable[Scope decision],"&lt;&gt;Remove")</f>
        <v>10</v>
      </c>
      <c r="C29" s="13" t="n">
        <f aca="false">COUNTIFS(DealWorkflowTable[Phase],A29,DealWorkflowTable[Status],"Complete",DealWorkflowTable[Scope decision],"&lt;&gt;Remove")</f>
        <v>0</v>
      </c>
      <c r="D29" s="13" t="n">
        <f aca="false">COUNTIFS(DealWorkflowTable[Phase],A29,DealWorkflowTable[Status],"Blocked",DealWorkflowTable[Scope decision],"&lt;&gt;Remove")</f>
        <v>0</v>
      </c>
      <c r="E29" s="14" t="n">
        <f aca="false">IFERROR(C29/(B29-COUNTIFS(DealWorkflowTable[Phase],A29,DealWorkflowTable[Status],"N/A",DealWorkflowTable[Scope decision],"&lt;&gt;Remove")),0)</f>
        <v>0</v>
      </c>
    </row>
    <row r="30" customFormat="false" ht="15" hidden="false" customHeight="false" outlineLevel="0" collapsed="false">
      <c r="A30" s="8" t="s">
        <v>44</v>
      </c>
      <c r="B30" s="13" t="n">
        <f aca="false">COUNTIFS(DealWorkflowTable[Phase],A30,DealWorkflowTable[Scope decision],"&lt;&gt;Remove")</f>
        <v>12</v>
      </c>
      <c r="C30" s="13" t="n">
        <f aca="false">COUNTIFS(DealWorkflowTable[Phase],A30,DealWorkflowTable[Status],"Complete",DealWorkflowTable[Scope decision],"&lt;&gt;Remove")</f>
        <v>0</v>
      </c>
      <c r="D30" s="13" t="n">
        <f aca="false">COUNTIFS(DealWorkflowTable[Phase],A30,DealWorkflowTable[Status],"Blocked",DealWorkflowTable[Scope decision],"&lt;&gt;Remove")</f>
        <v>0</v>
      </c>
      <c r="E30" s="14" t="n">
        <f aca="false">IFERROR(C30/(B30-COUNTIFS(DealWorkflowTable[Phase],A30,DealWorkflowTable[Status],"N/A",DealWorkflowTable[Scope decision],"&lt;&gt;Remove")),0)</f>
        <v>0</v>
      </c>
    </row>
    <row r="31" customFormat="false" ht="15" hidden="false" customHeight="false" outlineLevel="0" collapsed="false">
      <c r="A31" s="8" t="s">
        <v>45</v>
      </c>
      <c r="B31" s="13" t="n">
        <f aca="false">COUNTIFS(DealWorkflowTable[Phase],A31,DealWorkflowTable[Scope decision],"&lt;&gt;Remove")</f>
        <v>12</v>
      </c>
      <c r="C31" s="13" t="n">
        <f aca="false">COUNTIFS(DealWorkflowTable[Phase],A31,DealWorkflowTable[Status],"Complete",DealWorkflowTable[Scope decision],"&lt;&gt;Remove")</f>
        <v>0</v>
      </c>
      <c r="D31" s="13" t="n">
        <f aca="false">COUNTIFS(DealWorkflowTable[Phase],A31,DealWorkflowTable[Status],"Blocked",DealWorkflowTable[Scope decision],"&lt;&gt;Remove")</f>
        <v>0</v>
      </c>
      <c r="E31" s="14" t="n">
        <f aca="false">IFERROR(C31/(B31-COUNTIFS(DealWorkflowTable[Phase],A31,DealWorkflowTable[Status],"N/A",DealWorkflowTable[Scope decision],"&lt;&gt;Remove")),0)</f>
        <v>0</v>
      </c>
    </row>
    <row r="32" customFormat="false" ht="15" hidden="false" customHeight="false" outlineLevel="0" collapsed="false">
      <c r="A32" s="8" t="s">
        <v>46</v>
      </c>
      <c r="B32" s="13" t="n">
        <f aca="false">COUNTIFS(DealWorkflowTable[Phase],A32,DealWorkflowTable[Scope decision],"&lt;&gt;Remove")</f>
        <v>10</v>
      </c>
      <c r="C32" s="13" t="n">
        <f aca="false">COUNTIFS(DealWorkflowTable[Phase],A32,DealWorkflowTable[Status],"Complete",DealWorkflowTable[Scope decision],"&lt;&gt;Remove")</f>
        <v>0</v>
      </c>
      <c r="D32" s="13" t="n">
        <f aca="false">COUNTIFS(DealWorkflowTable[Phase],A32,DealWorkflowTable[Status],"Blocked",DealWorkflowTable[Scope decision],"&lt;&gt;Remove")</f>
        <v>0</v>
      </c>
      <c r="E32" s="14" t="n">
        <f aca="false">IFERROR(C32/(B32-COUNTIFS(DealWorkflowTable[Phase],A32,DealWorkflowTable[Status],"N/A",DealWorkflowTable[Scope decision],"&lt;&gt;Remove")),0)</f>
        <v>0</v>
      </c>
    </row>
    <row r="33" customFormat="false" ht="15" hidden="false" customHeight="false" outlineLevel="0" collapsed="false">
      <c r="A33" s="8" t="s">
        <v>47</v>
      </c>
      <c r="B33" s="13" t="n">
        <f aca="false">COUNTIFS(DealWorkflowTable[Phase],A33,DealWorkflowTable[Scope decision],"&lt;&gt;Remove")</f>
        <v>15</v>
      </c>
      <c r="C33" s="13" t="n">
        <f aca="false">COUNTIFS(DealWorkflowTable[Phase],A33,DealWorkflowTable[Status],"Complete",DealWorkflowTable[Scope decision],"&lt;&gt;Remove")</f>
        <v>0</v>
      </c>
      <c r="D33" s="13" t="n">
        <f aca="false">COUNTIFS(DealWorkflowTable[Phase],A33,DealWorkflowTable[Status],"Blocked",DealWorkflowTable[Scope decision],"&lt;&gt;Remove")</f>
        <v>0</v>
      </c>
      <c r="E33" s="14" t="n">
        <f aca="false">IFERROR(C33/(B33-COUNTIFS(DealWorkflowTable[Phase],A33,DealWorkflowTable[Status],"N/A",DealWorkflowTable[Scope decision],"&lt;&gt;Remove")),0)</f>
        <v>0</v>
      </c>
    </row>
    <row r="34" customFormat="false" ht="15" hidden="false" customHeight="false" outlineLevel="0" collapsed="false">
      <c r="A34" s="8" t="s">
        <v>48</v>
      </c>
      <c r="B34" s="13" t="n">
        <f aca="false">COUNTIFS(DealWorkflowTable[Phase],A34,DealWorkflowTable[Scope decision],"&lt;&gt;Remove")</f>
        <v>13</v>
      </c>
      <c r="C34" s="13" t="n">
        <f aca="false">COUNTIFS(DealWorkflowTable[Phase],A34,DealWorkflowTable[Status],"Complete",DealWorkflowTable[Scope decision],"&lt;&gt;Remove")</f>
        <v>0</v>
      </c>
      <c r="D34" s="13" t="n">
        <f aca="false">COUNTIFS(DealWorkflowTable[Phase],A34,DealWorkflowTable[Status],"Blocked",DealWorkflowTable[Scope decision],"&lt;&gt;Remove")</f>
        <v>0</v>
      </c>
      <c r="E34" s="14" t="n">
        <f aca="false">IFERROR(C34/(B34-COUNTIFS(DealWorkflowTable[Phase],A34,DealWorkflowTable[Status],"N/A",DealWorkflowTable[Scope decision],"&lt;&gt;Remove")),0)</f>
        <v>0</v>
      </c>
    </row>
    <row r="35" customFormat="false" ht="15" hidden="false" customHeight="false" outlineLevel="0" collapsed="false">
      <c r="A35" s="8" t="s">
        <v>49</v>
      </c>
      <c r="B35" s="13" t="n">
        <f aca="false">COUNTIFS(DealWorkflowTable[Phase],A35,DealWorkflowTable[Scope decision],"&lt;&gt;Remove")</f>
        <v>12</v>
      </c>
      <c r="C35" s="13" t="n">
        <f aca="false">COUNTIFS(DealWorkflowTable[Phase],A35,DealWorkflowTable[Status],"Complete",DealWorkflowTable[Scope decision],"&lt;&gt;Remove")</f>
        <v>0</v>
      </c>
      <c r="D35" s="13" t="n">
        <f aca="false">COUNTIFS(DealWorkflowTable[Phase],A35,DealWorkflowTable[Status],"Blocked",DealWorkflowTable[Scope decision],"&lt;&gt;Remove")</f>
        <v>0</v>
      </c>
      <c r="E35" s="14" t="n">
        <f aca="false">IFERROR(C35/(B35-COUNTIFS(DealWorkflowTable[Phase],A35,DealWorkflowTable[Status],"N/A",DealWorkflowTable[Scope decision],"&lt;&gt;Remove")),0)</f>
        <v>0</v>
      </c>
    </row>
    <row r="36" customFormat="false" ht="15" hidden="false" customHeight="false" outlineLevel="0" collapsed="false">
      <c r="A36" s="8" t="s">
        <v>50</v>
      </c>
      <c r="B36" s="13" t="n">
        <f aca="false">COUNTIFS(DealWorkflowTable[Phase],A36,DealWorkflowTable[Scope decision],"&lt;&gt;Remove")</f>
        <v>12</v>
      </c>
      <c r="C36" s="13" t="n">
        <f aca="false">COUNTIFS(DealWorkflowTable[Phase],A36,DealWorkflowTable[Status],"Complete",DealWorkflowTable[Scope decision],"&lt;&gt;Remove")</f>
        <v>0</v>
      </c>
      <c r="D36" s="13" t="n">
        <f aca="false">COUNTIFS(DealWorkflowTable[Phase],A36,DealWorkflowTable[Status],"Blocked",DealWorkflowTable[Scope decision],"&lt;&gt;Remove")</f>
        <v>0</v>
      </c>
      <c r="E36" s="14" t="n">
        <f aca="false">IFERROR(C36/(B36-COUNTIFS(DealWorkflowTable[Phase],A36,DealWorkflowTable[Status],"N/A",DealWorkflowTable[Scope decision],"&lt;&gt;Remove")),0)</f>
        <v>0</v>
      </c>
    </row>
    <row r="37" customFormat="false" ht="15" hidden="false" customHeight="false" outlineLevel="0" collapsed="false">
      <c r="A37" s="8" t="s">
        <v>51</v>
      </c>
      <c r="B37" s="13" t="n">
        <f aca="false">COUNTIFS(DealWorkflowTable[Phase],A37,DealWorkflowTable[Scope decision],"&lt;&gt;Remove")</f>
        <v>12</v>
      </c>
      <c r="C37" s="13" t="n">
        <f aca="false">COUNTIFS(DealWorkflowTable[Phase],A37,DealWorkflowTable[Status],"Complete",DealWorkflowTable[Scope decision],"&lt;&gt;Remove")</f>
        <v>0</v>
      </c>
      <c r="D37" s="13" t="n">
        <f aca="false">COUNTIFS(DealWorkflowTable[Phase],A37,DealWorkflowTable[Status],"Blocked",DealWorkflowTable[Scope decision],"&lt;&gt;Remove")</f>
        <v>0</v>
      </c>
      <c r="E37" s="14" t="n">
        <f aca="false">IFERROR(C37/(B37-COUNTIFS(DealWorkflowTable[Phase],A37,DealWorkflowTable[Status],"N/A",DealWorkflowTable[Scope decision],"&lt;&gt;Remove")),0)</f>
        <v>0</v>
      </c>
    </row>
    <row r="38" customFormat="false" ht="15" hidden="false" customHeight="false" outlineLevel="0" collapsed="false">
      <c r="A38" s="8" t="s">
        <v>52</v>
      </c>
      <c r="B38" s="13" t="n">
        <f aca="false">COUNTIFS(DealWorkflowTable[Phase],A38,DealWorkflowTable[Scope decision],"&lt;&gt;Remove")</f>
        <v>12</v>
      </c>
      <c r="C38" s="13" t="n">
        <f aca="false">COUNTIFS(DealWorkflowTable[Phase],A38,DealWorkflowTable[Status],"Complete",DealWorkflowTable[Scope decision],"&lt;&gt;Remove")</f>
        <v>0</v>
      </c>
      <c r="D38" s="13" t="n">
        <f aca="false">COUNTIFS(DealWorkflowTable[Phase],A38,DealWorkflowTable[Status],"Blocked",DealWorkflowTable[Scope decision],"&lt;&gt;Remove")</f>
        <v>0</v>
      </c>
      <c r="E38" s="14" t="n">
        <f aca="false">IFERROR(C38/(B38-COUNTIFS(DealWorkflowTable[Phase],A38,DealWorkflowTable[Status],"N/A",DealWorkflowTable[Scope decision],"&lt;&gt;Remove")),0)</f>
        <v>0</v>
      </c>
    </row>
    <row r="39" customFormat="false" ht="15" hidden="false" customHeight="false" outlineLevel="0" collapsed="false">
      <c r="A39" s="8" t="s">
        <v>53</v>
      </c>
      <c r="B39" s="13" t="n">
        <f aca="false">COUNTIFS(DealWorkflowTable[Phase],A39,DealWorkflowTable[Scope decision],"&lt;&gt;Remove")</f>
        <v>8</v>
      </c>
      <c r="C39" s="13" t="n">
        <f aca="false">COUNTIFS(DealWorkflowTable[Phase],A39,DealWorkflowTable[Status],"Complete",DealWorkflowTable[Scope decision],"&lt;&gt;Remove")</f>
        <v>0</v>
      </c>
      <c r="D39" s="13" t="n">
        <f aca="false">COUNTIFS(DealWorkflowTable[Phase],A39,DealWorkflowTable[Status],"Blocked",DealWorkflowTable[Scope decision],"&lt;&gt;Remove")</f>
        <v>0</v>
      </c>
      <c r="E39" s="14" t="n">
        <f aca="false">IFERROR(C39/(B39-COUNTIFS(DealWorkflowTable[Phase],A39,DealWorkflowTable[Status],"N/A",DealWorkflowTable[Scope decision],"&lt;&gt;Remove")),0)</f>
        <v>0</v>
      </c>
    </row>
  </sheetData>
  <mergeCells count="17">
    <mergeCell ref="A2:F2"/>
    <mergeCell ref="A3:F3"/>
    <mergeCell ref="B5:F5"/>
    <mergeCell ref="B6:F6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20:F20"/>
    <mergeCell ref="C21:F21"/>
    <mergeCell ref="C22:F22"/>
    <mergeCell ref="C23:F23"/>
  </mergeCells>
  <conditionalFormatting sqref="E26:E39">
    <cfRule type="dataBar" priority="2">
      <dataBar showValue="1" minLength="10" maxLength="90">
        <cfvo type="num" val="0"/>
        <cfvo type="num" val="1"/>
        <color rgb="FF8FA67E"/>
      </dataBar>
      <extLst>
        <ext xmlns:x14="http://schemas.microsoft.com/office/spreadsheetml/2009/9/main" uri="{B025F937-C7B1-47D3-B67F-A62EFF666E3E}">
          <x14:id>{52CB681A-8665-4B41-804D-73928055293D}</x14:id>
        </ext>
      </extLst>
    </cfRule>
  </conditionalFormatting>
  <printOptions headings="false" gridLines="false" gridLinesSet="true" horizontalCentered="false" verticalCentered="false"/>
  <pageMargins left="0.4" right="0.4" top="0.5" bottom="0.5" header="0.511811023622047" footer="0.3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&amp;C&amp;"Calibri,Regular"&amp;8 &amp;A · 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2CB681A-8665-4B41-804D-73928055293D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8FA67E"/>
              <x14:axisColor rgb="FF000000"/>
            </x14:dataBar>
          </x14:cfRule>
          <xm:sqref>E26:E39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A18"/>
    <pageSetUpPr fitToPage="true"/>
  </sheetPr>
  <dimension ref="A2:P1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2"/>
    <col collapsed="false" customWidth="true" hidden="false" outlineLevel="0" max="4" min="3" style="0" width="24"/>
    <col collapsed="false" customWidth="true" hidden="false" outlineLevel="0" max="5" min="5" style="0" width="48"/>
    <col collapsed="false" customWidth="true" hidden="false" outlineLevel="0" max="6" min="6" style="0" width="38"/>
    <col collapsed="false" customWidth="true" hidden="false" outlineLevel="0" max="7" min="7" style="0" width="42"/>
    <col collapsed="false" customWidth="true" hidden="false" outlineLevel="0" max="8" min="8" style="0" width="16"/>
    <col collapsed="false" customWidth="true" hidden="false" outlineLevel="0" max="9" min="9" style="0" width="13"/>
    <col collapsed="false" customWidth="true" hidden="false" outlineLevel="0" max="10" min="10" style="0" width="20"/>
    <col collapsed="false" customWidth="true" hidden="false" outlineLevel="0" max="11" min="11" style="0" width="15"/>
    <col collapsed="false" customWidth="true" hidden="false" outlineLevel="0" max="12" min="12" style="0" width="16"/>
    <col collapsed="false" customWidth="true" hidden="false" outlineLevel="0" max="13" min="13" style="0" width="30"/>
    <col collapsed="false" customWidth="true" hidden="false" outlineLevel="0" max="14" min="14" style="0" width="26"/>
    <col collapsed="false" customWidth="true" hidden="false" outlineLevel="0" max="15" min="15" style="0" width="14"/>
    <col collapsed="false" customWidth="true" hidden="false" outlineLevel="0" max="16" min="16" style="0" width="34"/>
  </cols>
  <sheetData>
    <row r="2" customFormat="false" ht="24" hidden="false" customHeight="true" outlineLevel="0" collapsed="false">
      <c r="A2" s="1" t="s">
        <v>54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customFormat="false" ht="18" hidden="false" customHeight="true" outlineLevel="0" collapsed="false">
      <c r="A3" s="2" t="s">
        <v>55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customFormat="false" ht="15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customFormat="false" ht="23.85" hidden="false" customHeight="false" outlineLevel="0" collapsed="false">
      <c r="A5" s="15" t="s">
        <v>56</v>
      </c>
      <c r="B5" s="15" t="s">
        <v>57</v>
      </c>
      <c r="C5" s="15" t="s">
        <v>58</v>
      </c>
      <c r="D5" s="15" t="s">
        <v>59</v>
      </c>
      <c r="E5" s="15" t="s">
        <v>60</v>
      </c>
      <c r="F5" s="15" t="s">
        <v>61</v>
      </c>
      <c r="G5" s="15" t="s">
        <v>62</v>
      </c>
      <c r="H5" s="15" t="s">
        <v>27</v>
      </c>
      <c r="I5" s="15" t="s">
        <v>4</v>
      </c>
      <c r="J5" s="15" t="s">
        <v>63</v>
      </c>
      <c r="K5" s="15" t="s">
        <v>64</v>
      </c>
      <c r="L5" s="15" t="s">
        <v>65</v>
      </c>
      <c r="M5" s="15" t="s">
        <v>66</v>
      </c>
      <c r="N5" s="15" t="s">
        <v>67</v>
      </c>
      <c r="O5" s="15" t="s">
        <v>68</v>
      </c>
      <c r="P5" s="15" t="s">
        <v>69</v>
      </c>
    </row>
    <row r="6" customFormat="false" ht="43.5" hidden="false" customHeight="true" outlineLevel="0" collapsed="false">
      <c r="A6" s="16" t="s">
        <v>70</v>
      </c>
      <c r="B6" s="16" t="s">
        <v>40</v>
      </c>
      <c r="C6" s="16" t="s">
        <v>71</v>
      </c>
      <c r="D6" s="16" t="s">
        <v>72</v>
      </c>
      <c r="E6" s="16" t="s">
        <v>73</v>
      </c>
      <c r="F6" s="16" t="s">
        <v>74</v>
      </c>
      <c r="G6" s="16" t="s">
        <v>75</v>
      </c>
      <c r="H6" s="16" t="s">
        <v>36</v>
      </c>
      <c r="I6" s="16" t="s">
        <v>76</v>
      </c>
      <c r="J6" s="17"/>
      <c r="K6" s="18"/>
      <c r="L6" s="17" t="s">
        <v>77</v>
      </c>
      <c r="M6" s="16" t="s">
        <v>78</v>
      </c>
      <c r="N6" s="16"/>
      <c r="O6" s="17" t="s">
        <v>79</v>
      </c>
      <c r="P6" s="17"/>
    </row>
    <row r="7" customFormat="false" ht="43.5" hidden="false" customHeight="true" outlineLevel="0" collapsed="false">
      <c r="A7" s="16" t="s">
        <v>80</v>
      </c>
      <c r="B7" s="16" t="s">
        <v>40</v>
      </c>
      <c r="C7" s="16" t="s">
        <v>71</v>
      </c>
      <c r="D7" s="16" t="s">
        <v>72</v>
      </c>
      <c r="E7" s="16" t="s">
        <v>81</v>
      </c>
      <c r="F7" s="16" t="s">
        <v>82</v>
      </c>
      <c r="G7" s="16" t="s">
        <v>83</v>
      </c>
      <c r="H7" s="16" t="s">
        <v>30</v>
      </c>
      <c r="I7" s="16" t="s">
        <v>84</v>
      </c>
      <c r="J7" s="17"/>
      <c r="K7" s="18"/>
      <c r="L7" s="17" t="s">
        <v>77</v>
      </c>
      <c r="M7" s="16" t="s">
        <v>78</v>
      </c>
      <c r="N7" s="16"/>
      <c r="O7" s="17" t="s">
        <v>79</v>
      </c>
      <c r="P7" s="17"/>
    </row>
    <row r="8" customFormat="false" ht="43.5" hidden="false" customHeight="true" outlineLevel="0" collapsed="false">
      <c r="A8" s="16" t="s">
        <v>85</v>
      </c>
      <c r="B8" s="16" t="s">
        <v>40</v>
      </c>
      <c r="C8" s="16" t="s">
        <v>71</v>
      </c>
      <c r="D8" s="16" t="s">
        <v>72</v>
      </c>
      <c r="E8" s="16" t="s">
        <v>86</v>
      </c>
      <c r="F8" s="16" t="s">
        <v>87</v>
      </c>
      <c r="G8" s="16" t="s">
        <v>88</v>
      </c>
      <c r="H8" s="16" t="s">
        <v>30</v>
      </c>
      <c r="I8" s="16" t="s">
        <v>84</v>
      </c>
      <c r="J8" s="17"/>
      <c r="K8" s="18"/>
      <c r="L8" s="17" t="s">
        <v>77</v>
      </c>
      <c r="M8" s="16" t="s">
        <v>89</v>
      </c>
      <c r="N8" s="16"/>
      <c r="O8" s="17" t="s">
        <v>79</v>
      </c>
      <c r="P8" s="17"/>
    </row>
    <row r="9" customFormat="false" ht="43.5" hidden="false" customHeight="true" outlineLevel="0" collapsed="false">
      <c r="A9" s="16" t="s">
        <v>90</v>
      </c>
      <c r="B9" s="16" t="s">
        <v>40</v>
      </c>
      <c r="C9" s="16" t="s">
        <v>71</v>
      </c>
      <c r="D9" s="16" t="s">
        <v>91</v>
      </c>
      <c r="E9" s="16" t="s">
        <v>92</v>
      </c>
      <c r="F9" s="16" t="s">
        <v>93</v>
      </c>
      <c r="G9" s="16" t="s">
        <v>94</v>
      </c>
      <c r="H9" s="16" t="s">
        <v>34</v>
      </c>
      <c r="I9" s="16" t="s">
        <v>84</v>
      </c>
      <c r="J9" s="17"/>
      <c r="K9" s="18"/>
      <c r="L9" s="17" t="s">
        <v>77</v>
      </c>
      <c r="M9" s="16" t="s">
        <v>89</v>
      </c>
      <c r="N9" s="16"/>
      <c r="O9" s="17" t="s">
        <v>79</v>
      </c>
      <c r="P9" s="17"/>
    </row>
    <row r="10" customFormat="false" ht="43.5" hidden="false" customHeight="true" outlineLevel="0" collapsed="false">
      <c r="A10" s="16" t="s">
        <v>95</v>
      </c>
      <c r="B10" s="16" t="s">
        <v>40</v>
      </c>
      <c r="C10" s="16" t="s">
        <v>71</v>
      </c>
      <c r="D10" s="16" t="s">
        <v>96</v>
      </c>
      <c r="E10" s="16" t="s">
        <v>97</v>
      </c>
      <c r="F10" s="16" t="s">
        <v>98</v>
      </c>
      <c r="G10" s="16" t="s">
        <v>99</v>
      </c>
      <c r="H10" s="16" t="s">
        <v>32</v>
      </c>
      <c r="I10" s="16" t="s">
        <v>76</v>
      </c>
      <c r="J10" s="17"/>
      <c r="K10" s="18"/>
      <c r="L10" s="17" t="s">
        <v>77</v>
      </c>
      <c r="M10" s="16" t="s">
        <v>100</v>
      </c>
      <c r="N10" s="16" t="s">
        <v>101</v>
      </c>
      <c r="O10" s="17" t="s">
        <v>79</v>
      </c>
      <c r="P10" s="17"/>
    </row>
    <row r="11" customFormat="false" ht="43.5" hidden="false" customHeight="true" outlineLevel="0" collapsed="false">
      <c r="A11" s="16" t="s">
        <v>102</v>
      </c>
      <c r="B11" s="16" t="s">
        <v>40</v>
      </c>
      <c r="C11" s="16" t="s">
        <v>71</v>
      </c>
      <c r="D11" s="16" t="s">
        <v>91</v>
      </c>
      <c r="E11" s="16" t="s">
        <v>103</v>
      </c>
      <c r="F11" s="16" t="s">
        <v>104</v>
      </c>
      <c r="G11" s="16" t="s">
        <v>105</v>
      </c>
      <c r="H11" s="16" t="s">
        <v>36</v>
      </c>
      <c r="I11" s="16" t="s">
        <v>76</v>
      </c>
      <c r="J11" s="17"/>
      <c r="K11" s="18"/>
      <c r="L11" s="17" t="s">
        <v>77</v>
      </c>
      <c r="M11" s="16" t="s">
        <v>106</v>
      </c>
      <c r="N11" s="16"/>
      <c r="O11" s="17" t="s">
        <v>79</v>
      </c>
      <c r="P11" s="17"/>
    </row>
    <row r="12" customFormat="false" ht="43.5" hidden="false" customHeight="true" outlineLevel="0" collapsed="false">
      <c r="A12" s="16" t="s">
        <v>107</v>
      </c>
      <c r="B12" s="16" t="s">
        <v>40</v>
      </c>
      <c r="C12" s="16" t="s">
        <v>71</v>
      </c>
      <c r="D12" s="16" t="s">
        <v>108</v>
      </c>
      <c r="E12" s="16" t="s">
        <v>109</v>
      </c>
      <c r="F12" s="16" t="s">
        <v>110</v>
      </c>
      <c r="G12" s="16" t="s">
        <v>111</v>
      </c>
      <c r="H12" s="16" t="s">
        <v>34</v>
      </c>
      <c r="I12" s="16" t="s">
        <v>84</v>
      </c>
      <c r="J12" s="17"/>
      <c r="K12" s="18"/>
      <c r="L12" s="17" t="s">
        <v>77</v>
      </c>
      <c r="M12" s="16" t="s">
        <v>112</v>
      </c>
      <c r="N12" s="16"/>
      <c r="O12" s="17" t="s">
        <v>79</v>
      </c>
      <c r="P12" s="17"/>
    </row>
    <row r="13" customFormat="false" ht="43.5" hidden="false" customHeight="true" outlineLevel="0" collapsed="false">
      <c r="A13" s="16" t="s">
        <v>113</v>
      </c>
      <c r="B13" s="16" t="s">
        <v>40</v>
      </c>
      <c r="C13" s="16" t="s">
        <v>71</v>
      </c>
      <c r="D13" s="16" t="s">
        <v>91</v>
      </c>
      <c r="E13" s="16" t="s">
        <v>114</v>
      </c>
      <c r="F13" s="16" t="s">
        <v>115</v>
      </c>
      <c r="G13" s="16" t="s">
        <v>116</v>
      </c>
      <c r="H13" s="16" t="s">
        <v>36</v>
      </c>
      <c r="I13" s="16" t="s">
        <v>76</v>
      </c>
      <c r="J13" s="17"/>
      <c r="K13" s="18"/>
      <c r="L13" s="17" t="s">
        <v>77</v>
      </c>
      <c r="M13" s="16" t="s">
        <v>117</v>
      </c>
      <c r="N13" s="16" t="s">
        <v>118</v>
      </c>
      <c r="O13" s="17" t="s">
        <v>79</v>
      </c>
      <c r="P13" s="17"/>
    </row>
    <row r="14" customFormat="false" ht="43.5" hidden="false" customHeight="true" outlineLevel="0" collapsed="false">
      <c r="A14" s="16" t="s">
        <v>119</v>
      </c>
      <c r="B14" s="16" t="s">
        <v>41</v>
      </c>
      <c r="C14" s="16" t="s">
        <v>120</v>
      </c>
      <c r="D14" s="16" t="s">
        <v>72</v>
      </c>
      <c r="E14" s="16" t="s">
        <v>121</v>
      </c>
      <c r="F14" s="16" t="s">
        <v>122</v>
      </c>
      <c r="G14" s="16" t="s">
        <v>123</v>
      </c>
      <c r="H14" s="16" t="s">
        <v>30</v>
      </c>
      <c r="I14" s="16" t="s">
        <v>84</v>
      </c>
      <c r="J14" s="17"/>
      <c r="K14" s="18"/>
      <c r="L14" s="17" t="s">
        <v>77</v>
      </c>
      <c r="M14" s="16" t="s">
        <v>124</v>
      </c>
      <c r="N14" s="16"/>
      <c r="O14" s="17" t="s">
        <v>79</v>
      </c>
      <c r="P14" s="17"/>
    </row>
    <row r="15" customFormat="false" ht="43.5" hidden="false" customHeight="true" outlineLevel="0" collapsed="false">
      <c r="A15" s="16" t="s">
        <v>125</v>
      </c>
      <c r="B15" s="16" t="s">
        <v>41</v>
      </c>
      <c r="C15" s="16" t="s">
        <v>120</v>
      </c>
      <c r="D15" s="16" t="s">
        <v>72</v>
      </c>
      <c r="E15" s="16" t="s">
        <v>126</v>
      </c>
      <c r="F15" s="16" t="s">
        <v>127</v>
      </c>
      <c r="G15" s="16" t="s">
        <v>128</v>
      </c>
      <c r="H15" s="16" t="s">
        <v>30</v>
      </c>
      <c r="I15" s="16" t="s">
        <v>84</v>
      </c>
      <c r="J15" s="17"/>
      <c r="K15" s="18"/>
      <c r="L15" s="17" t="s">
        <v>77</v>
      </c>
      <c r="M15" s="16" t="s">
        <v>129</v>
      </c>
      <c r="N15" s="16" t="s">
        <v>130</v>
      </c>
      <c r="O15" s="17" t="s">
        <v>79</v>
      </c>
      <c r="P15" s="17"/>
    </row>
    <row r="16" customFormat="false" ht="43.5" hidden="false" customHeight="true" outlineLevel="0" collapsed="false">
      <c r="A16" s="16" t="s">
        <v>131</v>
      </c>
      <c r="B16" s="16" t="s">
        <v>41</v>
      </c>
      <c r="C16" s="16" t="s">
        <v>120</v>
      </c>
      <c r="D16" s="16" t="s">
        <v>132</v>
      </c>
      <c r="E16" s="16" t="s">
        <v>133</v>
      </c>
      <c r="F16" s="16" t="s">
        <v>134</v>
      </c>
      <c r="G16" s="16" t="s">
        <v>135</v>
      </c>
      <c r="H16" s="16" t="s">
        <v>32</v>
      </c>
      <c r="I16" s="16" t="s">
        <v>76</v>
      </c>
      <c r="J16" s="17"/>
      <c r="K16" s="18"/>
      <c r="L16" s="17" t="s">
        <v>77</v>
      </c>
      <c r="M16" s="16" t="s">
        <v>129</v>
      </c>
      <c r="N16" s="16" t="s">
        <v>101</v>
      </c>
      <c r="O16" s="17" t="s">
        <v>79</v>
      </c>
      <c r="P16" s="17"/>
    </row>
    <row r="17" customFormat="false" ht="43.5" hidden="false" customHeight="true" outlineLevel="0" collapsed="false">
      <c r="A17" s="16" t="s">
        <v>136</v>
      </c>
      <c r="B17" s="16" t="s">
        <v>41</v>
      </c>
      <c r="C17" s="16" t="s">
        <v>120</v>
      </c>
      <c r="D17" s="16" t="s">
        <v>132</v>
      </c>
      <c r="E17" s="16" t="s">
        <v>137</v>
      </c>
      <c r="F17" s="16" t="s">
        <v>138</v>
      </c>
      <c r="G17" s="16" t="s">
        <v>139</v>
      </c>
      <c r="H17" s="16" t="s">
        <v>32</v>
      </c>
      <c r="I17" s="16" t="s">
        <v>76</v>
      </c>
      <c r="J17" s="17"/>
      <c r="K17" s="18"/>
      <c r="L17" s="17" t="s">
        <v>77</v>
      </c>
      <c r="M17" s="16" t="s">
        <v>140</v>
      </c>
      <c r="N17" s="16" t="s">
        <v>101</v>
      </c>
      <c r="O17" s="17" t="s">
        <v>79</v>
      </c>
      <c r="P17" s="17"/>
    </row>
    <row r="18" customFormat="false" ht="43.5" hidden="false" customHeight="true" outlineLevel="0" collapsed="false">
      <c r="A18" s="16" t="s">
        <v>141</v>
      </c>
      <c r="B18" s="16" t="s">
        <v>41</v>
      </c>
      <c r="C18" s="16" t="s">
        <v>120</v>
      </c>
      <c r="D18" s="16" t="s">
        <v>72</v>
      </c>
      <c r="E18" s="16" t="s">
        <v>142</v>
      </c>
      <c r="F18" s="16" t="s">
        <v>143</v>
      </c>
      <c r="G18" s="16" t="s">
        <v>144</v>
      </c>
      <c r="H18" s="16" t="s">
        <v>36</v>
      </c>
      <c r="I18" s="16" t="s">
        <v>76</v>
      </c>
      <c r="J18" s="17"/>
      <c r="K18" s="18"/>
      <c r="L18" s="17" t="s">
        <v>77</v>
      </c>
      <c r="M18" s="16" t="s">
        <v>145</v>
      </c>
      <c r="N18" s="16" t="s">
        <v>101</v>
      </c>
      <c r="O18" s="17" t="s">
        <v>79</v>
      </c>
      <c r="P18" s="17"/>
    </row>
    <row r="19" customFormat="false" ht="43.5" hidden="false" customHeight="true" outlineLevel="0" collapsed="false">
      <c r="A19" s="16" t="s">
        <v>146</v>
      </c>
      <c r="B19" s="16" t="s">
        <v>41</v>
      </c>
      <c r="C19" s="16" t="s">
        <v>120</v>
      </c>
      <c r="D19" s="16" t="s">
        <v>72</v>
      </c>
      <c r="E19" s="16" t="s">
        <v>147</v>
      </c>
      <c r="F19" s="16" t="s">
        <v>148</v>
      </c>
      <c r="G19" s="16" t="s">
        <v>149</v>
      </c>
      <c r="H19" s="16" t="s">
        <v>30</v>
      </c>
      <c r="I19" s="16" t="s">
        <v>84</v>
      </c>
      <c r="J19" s="17"/>
      <c r="K19" s="18"/>
      <c r="L19" s="17" t="s">
        <v>77</v>
      </c>
      <c r="M19" s="16" t="s">
        <v>129</v>
      </c>
      <c r="N19" s="16" t="s">
        <v>150</v>
      </c>
      <c r="O19" s="17" t="s">
        <v>79</v>
      </c>
      <c r="P19" s="17"/>
    </row>
    <row r="20" customFormat="false" ht="43.5" hidden="false" customHeight="true" outlineLevel="0" collapsed="false">
      <c r="A20" s="16" t="s">
        <v>151</v>
      </c>
      <c r="B20" s="16" t="s">
        <v>41</v>
      </c>
      <c r="C20" s="16" t="s">
        <v>120</v>
      </c>
      <c r="D20" s="16" t="s">
        <v>152</v>
      </c>
      <c r="E20" s="16" t="s">
        <v>153</v>
      </c>
      <c r="F20" s="16" t="s">
        <v>154</v>
      </c>
      <c r="G20" s="16" t="s">
        <v>155</v>
      </c>
      <c r="H20" s="16" t="s">
        <v>36</v>
      </c>
      <c r="I20" s="16" t="s">
        <v>76</v>
      </c>
      <c r="J20" s="17"/>
      <c r="K20" s="18"/>
      <c r="L20" s="17" t="s">
        <v>77</v>
      </c>
      <c r="M20" s="16" t="s">
        <v>104</v>
      </c>
      <c r="N20" s="16"/>
      <c r="O20" s="17" t="s">
        <v>79</v>
      </c>
      <c r="P20" s="17"/>
    </row>
    <row r="21" customFormat="false" ht="43.5" hidden="false" customHeight="true" outlineLevel="0" collapsed="false">
      <c r="A21" s="16" t="s">
        <v>156</v>
      </c>
      <c r="B21" s="16" t="s">
        <v>41</v>
      </c>
      <c r="C21" s="16" t="s">
        <v>120</v>
      </c>
      <c r="D21" s="16" t="s">
        <v>157</v>
      </c>
      <c r="E21" s="16" t="s">
        <v>158</v>
      </c>
      <c r="F21" s="16" t="s">
        <v>159</v>
      </c>
      <c r="G21" s="16" t="s">
        <v>160</v>
      </c>
      <c r="H21" s="16" t="s">
        <v>34</v>
      </c>
      <c r="I21" s="16" t="s">
        <v>84</v>
      </c>
      <c r="J21" s="17"/>
      <c r="K21" s="18"/>
      <c r="L21" s="17" t="s">
        <v>77</v>
      </c>
      <c r="M21" s="16" t="s">
        <v>129</v>
      </c>
      <c r="N21" s="16" t="s">
        <v>130</v>
      </c>
      <c r="O21" s="17" t="s">
        <v>79</v>
      </c>
      <c r="P21" s="17"/>
    </row>
    <row r="22" customFormat="false" ht="43.5" hidden="false" customHeight="true" outlineLevel="0" collapsed="false">
      <c r="A22" s="16" t="s">
        <v>161</v>
      </c>
      <c r="B22" s="16" t="s">
        <v>41</v>
      </c>
      <c r="C22" s="16" t="s">
        <v>120</v>
      </c>
      <c r="D22" s="16" t="s">
        <v>162</v>
      </c>
      <c r="E22" s="16" t="s">
        <v>163</v>
      </c>
      <c r="F22" s="16" t="s">
        <v>164</v>
      </c>
      <c r="G22" s="16" t="s">
        <v>165</v>
      </c>
      <c r="H22" s="16" t="s">
        <v>34</v>
      </c>
      <c r="I22" s="16" t="s">
        <v>84</v>
      </c>
      <c r="J22" s="17"/>
      <c r="K22" s="18"/>
      <c r="L22" s="17" t="s">
        <v>77</v>
      </c>
      <c r="M22" s="16" t="s">
        <v>159</v>
      </c>
      <c r="N22" s="16" t="s">
        <v>166</v>
      </c>
      <c r="O22" s="17" t="s">
        <v>79</v>
      </c>
      <c r="P22" s="17"/>
    </row>
    <row r="23" customFormat="false" ht="43.5" hidden="false" customHeight="true" outlineLevel="0" collapsed="false">
      <c r="A23" s="16" t="s">
        <v>167</v>
      </c>
      <c r="B23" s="16" t="s">
        <v>41</v>
      </c>
      <c r="C23" s="16" t="s">
        <v>120</v>
      </c>
      <c r="D23" s="16" t="s">
        <v>91</v>
      </c>
      <c r="E23" s="16" t="s">
        <v>168</v>
      </c>
      <c r="F23" s="16" t="s">
        <v>169</v>
      </c>
      <c r="G23" s="16" t="s">
        <v>170</v>
      </c>
      <c r="H23" s="16" t="s">
        <v>36</v>
      </c>
      <c r="I23" s="16" t="s">
        <v>76</v>
      </c>
      <c r="J23" s="17"/>
      <c r="K23" s="18"/>
      <c r="L23" s="17" t="s">
        <v>77</v>
      </c>
      <c r="M23" s="16" t="s">
        <v>171</v>
      </c>
      <c r="N23" s="16" t="s">
        <v>118</v>
      </c>
      <c r="O23" s="17" t="s">
        <v>79</v>
      </c>
      <c r="P23" s="17"/>
    </row>
    <row r="24" customFormat="false" ht="43.5" hidden="false" customHeight="true" outlineLevel="0" collapsed="false">
      <c r="A24" s="16" t="s">
        <v>172</v>
      </c>
      <c r="B24" s="16" t="s">
        <v>42</v>
      </c>
      <c r="C24" s="16" t="s">
        <v>173</v>
      </c>
      <c r="D24" s="16" t="s">
        <v>152</v>
      </c>
      <c r="E24" s="16" t="s">
        <v>174</v>
      </c>
      <c r="F24" s="16" t="s">
        <v>175</v>
      </c>
      <c r="G24" s="16" t="s">
        <v>176</v>
      </c>
      <c r="H24" s="16" t="s">
        <v>30</v>
      </c>
      <c r="I24" s="16" t="s">
        <v>84</v>
      </c>
      <c r="J24" s="17"/>
      <c r="K24" s="18"/>
      <c r="L24" s="17" t="s">
        <v>77</v>
      </c>
      <c r="M24" s="16" t="s">
        <v>177</v>
      </c>
      <c r="N24" s="16" t="s">
        <v>178</v>
      </c>
      <c r="O24" s="17" t="s">
        <v>79</v>
      </c>
      <c r="P24" s="17"/>
    </row>
    <row r="25" customFormat="false" ht="43.5" hidden="false" customHeight="true" outlineLevel="0" collapsed="false">
      <c r="A25" s="16" t="s">
        <v>179</v>
      </c>
      <c r="B25" s="16" t="s">
        <v>42</v>
      </c>
      <c r="C25" s="16" t="s">
        <v>173</v>
      </c>
      <c r="D25" s="16" t="s">
        <v>152</v>
      </c>
      <c r="E25" s="16" t="s">
        <v>180</v>
      </c>
      <c r="F25" s="16" t="s">
        <v>181</v>
      </c>
      <c r="G25" s="16" t="s">
        <v>182</v>
      </c>
      <c r="H25" s="16" t="s">
        <v>30</v>
      </c>
      <c r="I25" s="16" t="s">
        <v>84</v>
      </c>
      <c r="J25" s="17"/>
      <c r="K25" s="18"/>
      <c r="L25" s="17" t="s">
        <v>77</v>
      </c>
      <c r="M25" s="16" t="s">
        <v>175</v>
      </c>
      <c r="N25" s="16" t="s">
        <v>150</v>
      </c>
      <c r="O25" s="17" t="s">
        <v>79</v>
      </c>
      <c r="P25" s="17"/>
    </row>
    <row r="26" customFormat="false" ht="43.5" hidden="false" customHeight="true" outlineLevel="0" collapsed="false">
      <c r="A26" s="16" t="s">
        <v>183</v>
      </c>
      <c r="B26" s="16" t="s">
        <v>42</v>
      </c>
      <c r="C26" s="16" t="s">
        <v>173</v>
      </c>
      <c r="D26" s="16" t="s">
        <v>72</v>
      </c>
      <c r="E26" s="16" t="s">
        <v>184</v>
      </c>
      <c r="F26" s="16" t="s">
        <v>185</v>
      </c>
      <c r="G26" s="16" t="s">
        <v>186</v>
      </c>
      <c r="H26" s="16" t="s">
        <v>30</v>
      </c>
      <c r="I26" s="16" t="s">
        <v>84</v>
      </c>
      <c r="J26" s="17"/>
      <c r="K26" s="18"/>
      <c r="L26" s="17" t="s">
        <v>77</v>
      </c>
      <c r="M26" s="16" t="s">
        <v>187</v>
      </c>
      <c r="N26" s="16" t="s">
        <v>150</v>
      </c>
      <c r="O26" s="17" t="s">
        <v>79</v>
      </c>
      <c r="P26" s="17"/>
    </row>
    <row r="27" customFormat="false" ht="43.5" hidden="false" customHeight="true" outlineLevel="0" collapsed="false">
      <c r="A27" s="16" t="s">
        <v>188</v>
      </c>
      <c r="B27" s="16" t="s">
        <v>42</v>
      </c>
      <c r="C27" s="16" t="s">
        <v>173</v>
      </c>
      <c r="D27" s="16" t="s">
        <v>152</v>
      </c>
      <c r="E27" s="16" t="s">
        <v>189</v>
      </c>
      <c r="F27" s="16" t="s">
        <v>190</v>
      </c>
      <c r="G27" s="16" t="s">
        <v>191</v>
      </c>
      <c r="H27" s="16" t="s">
        <v>36</v>
      </c>
      <c r="I27" s="16" t="s">
        <v>76</v>
      </c>
      <c r="J27" s="17"/>
      <c r="K27" s="18"/>
      <c r="L27" s="17" t="s">
        <v>77</v>
      </c>
      <c r="M27" s="16" t="s">
        <v>187</v>
      </c>
      <c r="N27" s="16"/>
      <c r="O27" s="17" t="s">
        <v>79</v>
      </c>
      <c r="P27" s="17"/>
    </row>
    <row r="28" customFormat="false" ht="43.5" hidden="false" customHeight="true" outlineLevel="0" collapsed="false">
      <c r="A28" s="16" t="s">
        <v>192</v>
      </c>
      <c r="B28" s="16" t="s">
        <v>42</v>
      </c>
      <c r="C28" s="16" t="s">
        <v>173</v>
      </c>
      <c r="D28" s="16" t="s">
        <v>193</v>
      </c>
      <c r="E28" s="16" t="s">
        <v>194</v>
      </c>
      <c r="F28" s="16" t="s">
        <v>195</v>
      </c>
      <c r="G28" s="16" t="s">
        <v>196</v>
      </c>
      <c r="H28" s="16" t="s">
        <v>32</v>
      </c>
      <c r="I28" s="16" t="s">
        <v>84</v>
      </c>
      <c r="J28" s="17"/>
      <c r="K28" s="18"/>
      <c r="L28" s="17" t="s">
        <v>77</v>
      </c>
      <c r="M28" s="16" t="s">
        <v>187</v>
      </c>
      <c r="N28" s="16" t="s">
        <v>101</v>
      </c>
      <c r="O28" s="17" t="s">
        <v>79</v>
      </c>
      <c r="P28" s="17"/>
    </row>
    <row r="29" customFormat="false" ht="43.5" hidden="false" customHeight="true" outlineLevel="0" collapsed="false">
      <c r="A29" s="16" t="s">
        <v>197</v>
      </c>
      <c r="B29" s="16" t="s">
        <v>42</v>
      </c>
      <c r="C29" s="16" t="s">
        <v>173</v>
      </c>
      <c r="D29" s="16" t="s">
        <v>72</v>
      </c>
      <c r="E29" s="16" t="s">
        <v>198</v>
      </c>
      <c r="F29" s="16" t="s">
        <v>199</v>
      </c>
      <c r="G29" s="16" t="s">
        <v>200</v>
      </c>
      <c r="H29" s="16" t="s">
        <v>30</v>
      </c>
      <c r="I29" s="16" t="s">
        <v>84</v>
      </c>
      <c r="J29" s="17"/>
      <c r="K29" s="18"/>
      <c r="L29" s="17" t="s">
        <v>77</v>
      </c>
      <c r="M29" s="16" t="s">
        <v>185</v>
      </c>
      <c r="N29" s="16" t="s">
        <v>178</v>
      </c>
      <c r="O29" s="17" t="s">
        <v>79</v>
      </c>
      <c r="P29" s="17"/>
    </row>
    <row r="30" customFormat="false" ht="43.5" hidden="false" customHeight="true" outlineLevel="0" collapsed="false">
      <c r="A30" s="16" t="s">
        <v>201</v>
      </c>
      <c r="B30" s="16" t="s">
        <v>42</v>
      </c>
      <c r="C30" s="16" t="s">
        <v>173</v>
      </c>
      <c r="D30" s="16" t="s">
        <v>157</v>
      </c>
      <c r="E30" s="16" t="s">
        <v>202</v>
      </c>
      <c r="F30" s="16" t="s">
        <v>203</v>
      </c>
      <c r="G30" s="16" t="s">
        <v>204</v>
      </c>
      <c r="H30" s="16" t="s">
        <v>34</v>
      </c>
      <c r="I30" s="16" t="s">
        <v>84</v>
      </c>
      <c r="J30" s="17"/>
      <c r="K30" s="18"/>
      <c r="L30" s="17" t="s">
        <v>77</v>
      </c>
      <c r="M30" s="16" t="s">
        <v>205</v>
      </c>
      <c r="N30" s="16" t="s">
        <v>130</v>
      </c>
      <c r="O30" s="17" t="s">
        <v>79</v>
      </c>
      <c r="P30" s="17"/>
    </row>
    <row r="31" customFormat="false" ht="43.5" hidden="false" customHeight="true" outlineLevel="0" collapsed="false">
      <c r="A31" s="16" t="s">
        <v>206</v>
      </c>
      <c r="B31" s="16" t="s">
        <v>42</v>
      </c>
      <c r="C31" s="16" t="s">
        <v>173</v>
      </c>
      <c r="D31" s="16" t="s">
        <v>91</v>
      </c>
      <c r="E31" s="16" t="s">
        <v>207</v>
      </c>
      <c r="F31" s="16" t="s">
        <v>208</v>
      </c>
      <c r="G31" s="16" t="s">
        <v>209</v>
      </c>
      <c r="H31" s="16" t="s">
        <v>34</v>
      </c>
      <c r="I31" s="16" t="s">
        <v>210</v>
      </c>
      <c r="J31" s="17"/>
      <c r="K31" s="18"/>
      <c r="L31" s="17" t="s">
        <v>77</v>
      </c>
      <c r="M31" s="16" t="s">
        <v>211</v>
      </c>
      <c r="N31" s="16"/>
      <c r="O31" s="17" t="s">
        <v>79</v>
      </c>
      <c r="P31" s="17"/>
    </row>
    <row r="32" customFormat="false" ht="43.5" hidden="false" customHeight="true" outlineLevel="0" collapsed="false">
      <c r="A32" s="16" t="s">
        <v>212</v>
      </c>
      <c r="B32" s="16" t="s">
        <v>42</v>
      </c>
      <c r="C32" s="16" t="s">
        <v>173</v>
      </c>
      <c r="D32" s="16" t="s">
        <v>72</v>
      </c>
      <c r="E32" s="16" t="s">
        <v>213</v>
      </c>
      <c r="F32" s="16" t="s">
        <v>214</v>
      </c>
      <c r="G32" s="16" t="s">
        <v>215</v>
      </c>
      <c r="H32" s="16" t="s">
        <v>30</v>
      </c>
      <c r="I32" s="16" t="s">
        <v>84</v>
      </c>
      <c r="J32" s="17"/>
      <c r="K32" s="18"/>
      <c r="L32" s="17" t="s">
        <v>77</v>
      </c>
      <c r="M32" s="16" t="s">
        <v>216</v>
      </c>
      <c r="N32" s="16" t="s">
        <v>178</v>
      </c>
      <c r="O32" s="17" t="s">
        <v>79</v>
      </c>
      <c r="P32" s="17"/>
    </row>
    <row r="33" customFormat="false" ht="43.5" hidden="false" customHeight="true" outlineLevel="0" collapsed="false">
      <c r="A33" s="16" t="s">
        <v>217</v>
      </c>
      <c r="B33" s="16" t="s">
        <v>42</v>
      </c>
      <c r="C33" s="16" t="s">
        <v>173</v>
      </c>
      <c r="D33" s="16" t="s">
        <v>91</v>
      </c>
      <c r="E33" s="16" t="s">
        <v>218</v>
      </c>
      <c r="F33" s="16" t="s">
        <v>219</v>
      </c>
      <c r="G33" s="16" t="s">
        <v>220</v>
      </c>
      <c r="H33" s="16" t="s">
        <v>36</v>
      </c>
      <c r="I33" s="16" t="s">
        <v>76</v>
      </c>
      <c r="J33" s="17"/>
      <c r="K33" s="18"/>
      <c r="L33" s="17" t="s">
        <v>77</v>
      </c>
      <c r="M33" s="16" t="s">
        <v>214</v>
      </c>
      <c r="N33" s="16" t="s">
        <v>118</v>
      </c>
      <c r="O33" s="17" t="s">
        <v>79</v>
      </c>
      <c r="P33" s="17"/>
    </row>
    <row r="34" customFormat="false" ht="43.5" hidden="false" customHeight="true" outlineLevel="0" collapsed="false">
      <c r="A34" s="16" t="s">
        <v>221</v>
      </c>
      <c r="B34" s="16" t="s">
        <v>43</v>
      </c>
      <c r="C34" s="16" t="s">
        <v>222</v>
      </c>
      <c r="D34" s="16" t="s">
        <v>152</v>
      </c>
      <c r="E34" s="16" t="s">
        <v>223</v>
      </c>
      <c r="F34" s="16" t="s">
        <v>224</v>
      </c>
      <c r="G34" s="16" t="s">
        <v>225</v>
      </c>
      <c r="H34" s="16" t="s">
        <v>34</v>
      </c>
      <c r="I34" s="16" t="s">
        <v>84</v>
      </c>
      <c r="J34" s="17"/>
      <c r="K34" s="18"/>
      <c r="L34" s="17" t="s">
        <v>77</v>
      </c>
      <c r="M34" s="16" t="s">
        <v>226</v>
      </c>
      <c r="N34" s="16"/>
      <c r="O34" s="17" t="s">
        <v>79</v>
      </c>
      <c r="P34" s="17"/>
    </row>
    <row r="35" customFormat="false" ht="43.5" hidden="false" customHeight="true" outlineLevel="0" collapsed="false">
      <c r="A35" s="16" t="s">
        <v>227</v>
      </c>
      <c r="B35" s="16" t="s">
        <v>43</v>
      </c>
      <c r="C35" s="16" t="s">
        <v>222</v>
      </c>
      <c r="D35" s="16" t="s">
        <v>152</v>
      </c>
      <c r="E35" s="16" t="s">
        <v>228</v>
      </c>
      <c r="F35" s="16" t="s">
        <v>229</v>
      </c>
      <c r="G35" s="16" t="s">
        <v>230</v>
      </c>
      <c r="H35" s="16" t="s">
        <v>34</v>
      </c>
      <c r="I35" s="16" t="s">
        <v>84</v>
      </c>
      <c r="J35" s="17"/>
      <c r="K35" s="18"/>
      <c r="L35" s="17" t="s">
        <v>77</v>
      </c>
      <c r="M35" s="16" t="s">
        <v>226</v>
      </c>
      <c r="N35" s="16"/>
      <c r="O35" s="17" t="s">
        <v>79</v>
      </c>
      <c r="P35" s="17"/>
    </row>
    <row r="36" customFormat="false" ht="43.5" hidden="false" customHeight="true" outlineLevel="0" collapsed="false">
      <c r="A36" s="16" t="s">
        <v>231</v>
      </c>
      <c r="B36" s="16" t="s">
        <v>43</v>
      </c>
      <c r="C36" s="16" t="s">
        <v>222</v>
      </c>
      <c r="D36" s="16" t="s">
        <v>152</v>
      </c>
      <c r="E36" s="16" t="s">
        <v>232</v>
      </c>
      <c r="F36" s="16" t="s">
        <v>233</v>
      </c>
      <c r="G36" s="16" t="s">
        <v>234</v>
      </c>
      <c r="H36" s="16" t="s">
        <v>34</v>
      </c>
      <c r="I36" s="16" t="s">
        <v>84</v>
      </c>
      <c r="J36" s="17"/>
      <c r="K36" s="18"/>
      <c r="L36" s="17" t="s">
        <v>77</v>
      </c>
      <c r="M36" s="16" t="s">
        <v>235</v>
      </c>
      <c r="N36" s="16"/>
      <c r="O36" s="17" t="s">
        <v>79</v>
      </c>
      <c r="P36" s="17"/>
    </row>
    <row r="37" customFormat="false" ht="43.5" hidden="false" customHeight="true" outlineLevel="0" collapsed="false">
      <c r="A37" s="16" t="s">
        <v>236</v>
      </c>
      <c r="B37" s="16" t="s">
        <v>43</v>
      </c>
      <c r="C37" s="16" t="s">
        <v>222</v>
      </c>
      <c r="D37" s="16" t="s">
        <v>152</v>
      </c>
      <c r="E37" s="16" t="s">
        <v>237</v>
      </c>
      <c r="F37" s="16" t="s">
        <v>238</v>
      </c>
      <c r="G37" s="16" t="s">
        <v>239</v>
      </c>
      <c r="H37" s="16" t="s">
        <v>30</v>
      </c>
      <c r="I37" s="16" t="s">
        <v>84</v>
      </c>
      <c r="J37" s="17"/>
      <c r="K37" s="18"/>
      <c r="L37" s="17" t="s">
        <v>77</v>
      </c>
      <c r="M37" s="16" t="s">
        <v>240</v>
      </c>
      <c r="N37" s="16" t="s">
        <v>241</v>
      </c>
      <c r="O37" s="17" t="s">
        <v>79</v>
      </c>
      <c r="P37" s="17"/>
    </row>
    <row r="38" customFormat="false" ht="43.5" hidden="false" customHeight="true" outlineLevel="0" collapsed="false">
      <c r="A38" s="16" t="s">
        <v>242</v>
      </c>
      <c r="B38" s="16" t="s">
        <v>43</v>
      </c>
      <c r="C38" s="16" t="s">
        <v>222</v>
      </c>
      <c r="D38" s="16" t="s">
        <v>152</v>
      </c>
      <c r="E38" s="16" t="s">
        <v>243</v>
      </c>
      <c r="F38" s="16" t="s">
        <v>244</v>
      </c>
      <c r="G38" s="16" t="s">
        <v>245</v>
      </c>
      <c r="H38" s="16" t="s">
        <v>36</v>
      </c>
      <c r="I38" s="16" t="s">
        <v>76</v>
      </c>
      <c r="J38" s="17"/>
      <c r="K38" s="18"/>
      <c r="L38" s="17" t="s">
        <v>77</v>
      </c>
      <c r="M38" s="16" t="s">
        <v>240</v>
      </c>
      <c r="N38" s="16"/>
      <c r="O38" s="17" t="s">
        <v>79</v>
      </c>
      <c r="P38" s="17"/>
    </row>
    <row r="39" customFormat="false" ht="43.5" hidden="false" customHeight="true" outlineLevel="0" collapsed="false">
      <c r="A39" s="16" t="s">
        <v>246</v>
      </c>
      <c r="B39" s="16" t="s">
        <v>43</v>
      </c>
      <c r="C39" s="16" t="s">
        <v>222</v>
      </c>
      <c r="D39" s="16" t="s">
        <v>152</v>
      </c>
      <c r="E39" s="16" t="s">
        <v>247</v>
      </c>
      <c r="F39" s="16" t="s">
        <v>248</v>
      </c>
      <c r="G39" s="16" t="s">
        <v>249</v>
      </c>
      <c r="H39" s="16" t="s">
        <v>30</v>
      </c>
      <c r="I39" s="16" t="s">
        <v>84</v>
      </c>
      <c r="J39" s="17"/>
      <c r="K39" s="18"/>
      <c r="L39" s="17" t="s">
        <v>77</v>
      </c>
      <c r="M39" s="16" t="s">
        <v>233</v>
      </c>
      <c r="N39" s="16" t="s">
        <v>130</v>
      </c>
      <c r="O39" s="17" t="s">
        <v>79</v>
      </c>
      <c r="P39" s="17"/>
    </row>
    <row r="40" customFormat="false" ht="43.5" hidden="false" customHeight="true" outlineLevel="0" collapsed="false">
      <c r="A40" s="16" t="s">
        <v>250</v>
      </c>
      <c r="B40" s="16" t="s">
        <v>43</v>
      </c>
      <c r="C40" s="16" t="s">
        <v>222</v>
      </c>
      <c r="D40" s="16" t="s">
        <v>108</v>
      </c>
      <c r="E40" s="16" t="s">
        <v>251</v>
      </c>
      <c r="F40" s="16" t="s">
        <v>252</v>
      </c>
      <c r="G40" s="16" t="s">
        <v>253</v>
      </c>
      <c r="H40" s="16" t="s">
        <v>30</v>
      </c>
      <c r="I40" s="16" t="s">
        <v>84</v>
      </c>
      <c r="J40" s="17"/>
      <c r="K40" s="18"/>
      <c r="L40" s="17" t="s">
        <v>77</v>
      </c>
      <c r="M40" s="16" t="s">
        <v>254</v>
      </c>
      <c r="N40" s="16" t="s">
        <v>241</v>
      </c>
      <c r="O40" s="17" t="s">
        <v>79</v>
      </c>
      <c r="P40" s="17"/>
    </row>
    <row r="41" customFormat="false" ht="43.5" hidden="false" customHeight="true" outlineLevel="0" collapsed="false">
      <c r="A41" s="16" t="s">
        <v>255</v>
      </c>
      <c r="B41" s="16" t="s">
        <v>43</v>
      </c>
      <c r="C41" s="16" t="s">
        <v>222</v>
      </c>
      <c r="D41" s="16" t="s">
        <v>91</v>
      </c>
      <c r="E41" s="16" t="s">
        <v>256</v>
      </c>
      <c r="F41" s="16" t="s">
        <v>257</v>
      </c>
      <c r="G41" s="16" t="s">
        <v>258</v>
      </c>
      <c r="H41" s="16" t="s">
        <v>34</v>
      </c>
      <c r="I41" s="16" t="s">
        <v>84</v>
      </c>
      <c r="J41" s="17"/>
      <c r="K41" s="18"/>
      <c r="L41" s="17" t="s">
        <v>77</v>
      </c>
      <c r="M41" s="16" t="s">
        <v>259</v>
      </c>
      <c r="N41" s="16" t="s">
        <v>130</v>
      </c>
      <c r="O41" s="17" t="s">
        <v>79</v>
      </c>
      <c r="P41" s="17"/>
    </row>
    <row r="42" customFormat="false" ht="43.5" hidden="false" customHeight="true" outlineLevel="0" collapsed="false">
      <c r="A42" s="16" t="s">
        <v>260</v>
      </c>
      <c r="B42" s="16" t="s">
        <v>43</v>
      </c>
      <c r="C42" s="16" t="s">
        <v>222</v>
      </c>
      <c r="D42" s="16" t="s">
        <v>152</v>
      </c>
      <c r="E42" s="16" t="s">
        <v>261</v>
      </c>
      <c r="F42" s="16" t="s">
        <v>262</v>
      </c>
      <c r="G42" s="16" t="s">
        <v>263</v>
      </c>
      <c r="H42" s="16" t="s">
        <v>34</v>
      </c>
      <c r="I42" s="16" t="s">
        <v>84</v>
      </c>
      <c r="J42" s="17"/>
      <c r="K42" s="18"/>
      <c r="L42" s="17" t="s">
        <v>77</v>
      </c>
      <c r="M42" s="16" t="s">
        <v>264</v>
      </c>
      <c r="N42" s="16"/>
      <c r="O42" s="17" t="s">
        <v>79</v>
      </c>
      <c r="P42" s="17"/>
    </row>
    <row r="43" customFormat="false" ht="43.5" hidden="false" customHeight="true" outlineLevel="0" collapsed="false">
      <c r="A43" s="16" t="s">
        <v>265</v>
      </c>
      <c r="B43" s="16" t="s">
        <v>43</v>
      </c>
      <c r="C43" s="16" t="s">
        <v>222</v>
      </c>
      <c r="D43" s="16" t="s">
        <v>91</v>
      </c>
      <c r="E43" s="16" t="s">
        <v>266</v>
      </c>
      <c r="F43" s="16" t="s">
        <v>267</v>
      </c>
      <c r="G43" s="16" t="s">
        <v>268</v>
      </c>
      <c r="H43" s="16" t="s">
        <v>36</v>
      </c>
      <c r="I43" s="16" t="s">
        <v>76</v>
      </c>
      <c r="J43" s="17"/>
      <c r="K43" s="18"/>
      <c r="L43" s="17" t="s">
        <v>77</v>
      </c>
      <c r="M43" s="16" t="s">
        <v>269</v>
      </c>
      <c r="N43" s="16" t="s">
        <v>118</v>
      </c>
      <c r="O43" s="17" t="s">
        <v>79</v>
      </c>
      <c r="P43" s="17"/>
    </row>
    <row r="44" customFormat="false" ht="43.5" hidden="false" customHeight="true" outlineLevel="0" collapsed="false">
      <c r="A44" s="16" t="s">
        <v>270</v>
      </c>
      <c r="B44" s="16" t="s">
        <v>44</v>
      </c>
      <c r="C44" s="16" t="s">
        <v>271</v>
      </c>
      <c r="D44" s="16" t="s">
        <v>193</v>
      </c>
      <c r="E44" s="16" t="s">
        <v>272</v>
      </c>
      <c r="F44" s="16" t="s">
        <v>273</v>
      </c>
      <c r="G44" s="16" t="s">
        <v>274</v>
      </c>
      <c r="H44" s="16" t="s">
        <v>30</v>
      </c>
      <c r="I44" s="16" t="s">
        <v>84</v>
      </c>
      <c r="J44" s="17"/>
      <c r="K44" s="18"/>
      <c r="L44" s="17" t="s">
        <v>77</v>
      </c>
      <c r="M44" s="16" t="s">
        <v>248</v>
      </c>
      <c r="N44" s="16" t="s">
        <v>101</v>
      </c>
      <c r="O44" s="17" t="s">
        <v>79</v>
      </c>
      <c r="P44" s="17"/>
    </row>
    <row r="45" customFormat="false" ht="43.5" hidden="false" customHeight="true" outlineLevel="0" collapsed="false">
      <c r="A45" s="16" t="s">
        <v>275</v>
      </c>
      <c r="B45" s="16" t="s">
        <v>44</v>
      </c>
      <c r="C45" s="16" t="s">
        <v>271</v>
      </c>
      <c r="D45" s="16" t="s">
        <v>193</v>
      </c>
      <c r="E45" s="16" t="s">
        <v>276</v>
      </c>
      <c r="F45" s="16" t="s">
        <v>277</v>
      </c>
      <c r="G45" s="16" t="s">
        <v>278</v>
      </c>
      <c r="H45" s="16" t="s">
        <v>32</v>
      </c>
      <c r="I45" s="16" t="s">
        <v>76</v>
      </c>
      <c r="J45" s="17"/>
      <c r="K45" s="18"/>
      <c r="L45" s="17" t="s">
        <v>77</v>
      </c>
      <c r="M45" s="16" t="s">
        <v>279</v>
      </c>
      <c r="N45" s="16" t="s">
        <v>101</v>
      </c>
      <c r="O45" s="17" t="s">
        <v>79</v>
      </c>
      <c r="P45" s="17"/>
    </row>
    <row r="46" customFormat="false" ht="43.5" hidden="false" customHeight="true" outlineLevel="0" collapsed="false">
      <c r="A46" s="16" t="s">
        <v>280</v>
      </c>
      <c r="B46" s="16" t="s">
        <v>44</v>
      </c>
      <c r="C46" s="16" t="s">
        <v>271</v>
      </c>
      <c r="D46" s="16" t="s">
        <v>96</v>
      </c>
      <c r="E46" s="16" t="s">
        <v>281</v>
      </c>
      <c r="F46" s="16" t="s">
        <v>282</v>
      </c>
      <c r="G46" s="16" t="s">
        <v>283</v>
      </c>
      <c r="H46" s="16" t="s">
        <v>32</v>
      </c>
      <c r="I46" s="16" t="s">
        <v>76</v>
      </c>
      <c r="J46" s="17"/>
      <c r="K46" s="18"/>
      <c r="L46" s="17" t="s">
        <v>77</v>
      </c>
      <c r="M46" s="16" t="s">
        <v>284</v>
      </c>
      <c r="N46" s="16" t="s">
        <v>101</v>
      </c>
      <c r="O46" s="17" t="s">
        <v>79</v>
      </c>
      <c r="P46" s="17"/>
    </row>
    <row r="47" customFormat="false" ht="43.5" hidden="false" customHeight="true" outlineLevel="0" collapsed="false">
      <c r="A47" s="16" t="s">
        <v>285</v>
      </c>
      <c r="B47" s="16" t="s">
        <v>44</v>
      </c>
      <c r="C47" s="16" t="s">
        <v>271</v>
      </c>
      <c r="D47" s="16" t="s">
        <v>286</v>
      </c>
      <c r="E47" s="16" t="s">
        <v>287</v>
      </c>
      <c r="F47" s="16" t="s">
        <v>288</v>
      </c>
      <c r="G47" s="16" t="s">
        <v>289</v>
      </c>
      <c r="H47" s="16" t="s">
        <v>30</v>
      </c>
      <c r="I47" s="16" t="s">
        <v>84</v>
      </c>
      <c r="J47" s="17"/>
      <c r="K47" s="18"/>
      <c r="L47" s="17" t="s">
        <v>77</v>
      </c>
      <c r="M47" s="16" t="s">
        <v>290</v>
      </c>
      <c r="N47" s="16" t="s">
        <v>130</v>
      </c>
      <c r="O47" s="17" t="s">
        <v>79</v>
      </c>
      <c r="P47" s="17"/>
    </row>
    <row r="48" customFormat="false" ht="43.5" hidden="false" customHeight="true" outlineLevel="0" collapsed="false">
      <c r="A48" s="16" t="s">
        <v>291</v>
      </c>
      <c r="B48" s="16" t="s">
        <v>44</v>
      </c>
      <c r="C48" s="16" t="s">
        <v>271</v>
      </c>
      <c r="D48" s="16" t="s">
        <v>132</v>
      </c>
      <c r="E48" s="16" t="s">
        <v>292</v>
      </c>
      <c r="F48" s="16" t="s">
        <v>293</v>
      </c>
      <c r="G48" s="16" t="s">
        <v>294</v>
      </c>
      <c r="H48" s="16" t="s">
        <v>32</v>
      </c>
      <c r="I48" s="16" t="s">
        <v>76</v>
      </c>
      <c r="J48" s="17"/>
      <c r="K48" s="18"/>
      <c r="L48" s="17" t="s">
        <v>77</v>
      </c>
      <c r="M48" s="16" t="s">
        <v>295</v>
      </c>
      <c r="N48" s="16" t="s">
        <v>101</v>
      </c>
      <c r="O48" s="17" t="s">
        <v>79</v>
      </c>
      <c r="P48" s="17"/>
    </row>
    <row r="49" customFormat="false" ht="43.5" hidden="false" customHeight="true" outlineLevel="0" collapsed="false">
      <c r="A49" s="16" t="s">
        <v>296</v>
      </c>
      <c r="B49" s="16" t="s">
        <v>44</v>
      </c>
      <c r="C49" s="16" t="s">
        <v>271</v>
      </c>
      <c r="D49" s="16" t="s">
        <v>132</v>
      </c>
      <c r="E49" s="16" t="s">
        <v>297</v>
      </c>
      <c r="F49" s="16" t="s">
        <v>298</v>
      </c>
      <c r="G49" s="16" t="s">
        <v>299</v>
      </c>
      <c r="H49" s="16" t="s">
        <v>32</v>
      </c>
      <c r="I49" s="16" t="s">
        <v>76</v>
      </c>
      <c r="J49" s="17"/>
      <c r="K49" s="18"/>
      <c r="L49" s="17" t="s">
        <v>77</v>
      </c>
      <c r="M49" s="16" t="s">
        <v>300</v>
      </c>
      <c r="N49" s="16" t="s">
        <v>101</v>
      </c>
      <c r="O49" s="17" t="s">
        <v>79</v>
      </c>
      <c r="P49" s="17"/>
    </row>
    <row r="50" customFormat="false" ht="43.5" hidden="false" customHeight="true" outlineLevel="0" collapsed="false">
      <c r="A50" s="16" t="s">
        <v>301</v>
      </c>
      <c r="B50" s="16" t="s">
        <v>44</v>
      </c>
      <c r="C50" s="16" t="s">
        <v>271</v>
      </c>
      <c r="D50" s="16" t="s">
        <v>162</v>
      </c>
      <c r="E50" s="16" t="s">
        <v>302</v>
      </c>
      <c r="F50" s="16" t="s">
        <v>303</v>
      </c>
      <c r="G50" s="16" t="s">
        <v>304</v>
      </c>
      <c r="H50" s="16" t="s">
        <v>32</v>
      </c>
      <c r="I50" s="16" t="s">
        <v>84</v>
      </c>
      <c r="J50" s="17"/>
      <c r="K50" s="18"/>
      <c r="L50" s="17" t="s">
        <v>77</v>
      </c>
      <c r="M50" s="16" t="s">
        <v>305</v>
      </c>
      <c r="N50" s="16" t="s">
        <v>166</v>
      </c>
      <c r="O50" s="17" t="s">
        <v>79</v>
      </c>
      <c r="P50" s="17"/>
    </row>
    <row r="51" customFormat="false" ht="43.5" hidden="false" customHeight="true" outlineLevel="0" collapsed="false">
      <c r="A51" s="16" t="s">
        <v>306</v>
      </c>
      <c r="B51" s="16" t="s">
        <v>44</v>
      </c>
      <c r="C51" s="16" t="s">
        <v>271</v>
      </c>
      <c r="D51" s="16" t="s">
        <v>96</v>
      </c>
      <c r="E51" s="16" t="s">
        <v>307</v>
      </c>
      <c r="F51" s="16" t="s">
        <v>308</v>
      </c>
      <c r="G51" s="16" t="s">
        <v>309</v>
      </c>
      <c r="H51" s="16" t="s">
        <v>32</v>
      </c>
      <c r="I51" s="16" t="s">
        <v>76</v>
      </c>
      <c r="J51" s="17"/>
      <c r="K51" s="18"/>
      <c r="L51" s="17" t="s">
        <v>77</v>
      </c>
      <c r="M51" s="16" t="s">
        <v>310</v>
      </c>
      <c r="N51" s="16" t="s">
        <v>101</v>
      </c>
      <c r="O51" s="17" t="s">
        <v>79</v>
      </c>
      <c r="P51" s="17"/>
    </row>
    <row r="52" customFormat="false" ht="43.5" hidden="false" customHeight="true" outlineLevel="0" collapsed="false">
      <c r="A52" s="16" t="s">
        <v>311</v>
      </c>
      <c r="B52" s="16" t="s">
        <v>44</v>
      </c>
      <c r="C52" s="16" t="s">
        <v>271</v>
      </c>
      <c r="D52" s="16" t="s">
        <v>72</v>
      </c>
      <c r="E52" s="16" t="s">
        <v>312</v>
      </c>
      <c r="F52" s="16" t="s">
        <v>313</v>
      </c>
      <c r="G52" s="16" t="s">
        <v>314</v>
      </c>
      <c r="H52" s="16" t="s">
        <v>36</v>
      </c>
      <c r="I52" s="16" t="s">
        <v>76</v>
      </c>
      <c r="J52" s="17"/>
      <c r="K52" s="18"/>
      <c r="L52" s="17" t="s">
        <v>77</v>
      </c>
      <c r="M52" s="16" t="s">
        <v>315</v>
      </c>
      <c r="N52" s="16" t="s">
        <v>101</v>
      </c>
      <c r="O52" s="17" t="s">
        <v>79</v>
      </c>
      <c r="P52" s="17"/>
    </row>
    <row r="53" customFormat="false" ht="43.5" hidden="false" customHeight="true" outlineLevel="0" collapsed="false">
      <c r="A53" s="16" t="s">
        <v>316</v>
      </c>
      <c r="B53" s="16" t="s">
        <v>44</v>
      </c>
      <c r="C53" s="16" t="s">
        <v>271</v>
      </c>
      <c r="D53" s="16" t="s">
        <v>132</v>
      </c>
      <c r="E53" s="16" t="s">
        <v>317</v>
      </c>
      <c r="F53" s="16" t="s">
        <v>318</v>
      </c>
      <c r="G53" s="16" t="s">
        <v>319</v>
      </c>
      <c r="H53" s="16" t="s">
        <v>32</v>
      </c>
      <c r="I53" s="16" t="s">
        <v>84</v>
      </c>
      <c r="J53" s="17"/>
      <c r="K53" s="18"/>
      <c r="L53" s="17" t="s">
        <v>77</v>
      </c>
      <c r="M53" s="16" t="s">
        <v>320</v>
      </c>
      <c r="N53" s="16" t="s">
        <v>101</v>
      </c>
      <c r="O53" s="17" t="s">
        <v>79</v>
      </c>
      <c r="P53" s="17"/>
    </row>
    <row r="54" customFormat="false" ht="43.5" hidden="false" customHeight="true" outlineLevel="0" collapsed="false">
      <c r="A54" s="16" t="s">
        <v>321</v>
      </c>
      <c r="B54" s="16" t="s">
        <v>44</v>
      </c>
      <c r="C54" s="16" t="s">
        <v>271</v>
      </c>
      <c r="D54" s="16" t="s">
        <v>72</v>
      </c>
      <c r="E54" s="16" t="s">
        <v>322</v>
      </c>
      <c r="F54" s="16" t="s">
        <v>323</v>
      </c>
      <c r="G54" s="16" t="s">
        <v>324</v>
      </c>
      <c r="H54" s="16" t="s">
        <v>36</v>
      </c>
      <c r="I54" s="16" t="s">
        <v>76</v>
      </c>
      <c r="J54" s="17"/>
      <c r="K54" s="18"/>
      <c r="L54" s="17" t="s">
        <v>77</v>
      </c>
      <c r="M54" s="16" t="s">
        <v>325</v>
      </c>
      <c r="N54" s="16" t="s">
        <v>118</v>
      </c>
      <c r="O54" s="17" t="s">
        <v>79</v>
      </c>
      <c r="P54" s="17"/>
    </row>
    <row r="55" customFormat="false" ht="43.5" hidden="false" customHeight="true" outlineLevel="0" collapsed="false">
      <c r="A55" s="16" t="s">
        <v>326</v>
      </c>
      <c r="B55" s="16" t="s">
        <v>44</v>
      </c>
      <c r="C55" s="16" t="s">
        <v>271</v>
      </c>
      <c r="D55" s="16" t="s">
        <v>91</v>
      </c>
      <c r="E55" s="16" t="s">
        <v>327</v>
      </c>
      <c r="F55" s="16" t="s">
        <v>328</v>
      </c>
      <c r="G55" s="16" t="s">
        <v>329</v>
      </c>
      <c r="H55" s="16" t="s">
        <v>36</v>
      </c>
      <c r="I55" s="16" t="s">
        <v>76</v>
      </c>
      <c r="J55" s="17"/>
      <c r="K55" s="18"/>
      <c r="L55" s="17" t="s">
        <v>77</v>
      </c>
      <c r="M55" s="16" t="s">
        <v>330</v>
      </c>
      <c r="N55" s="16" t="s">
        <v>118</v>
      </c>
      <c r="O55" s="17" t="s">
        <v>79</v>
      </c>
      <c r="P55" s="17"/>
    </row>
    <row r="56" customFormat="false" ht="43.5" hidden="false" customHeight="true" outlineLevel="0" collapsed="false">
      <c r="A56" s="16" t="s">
        <v>331</v>
      </c>
      <c r="B56" s="16" t="s">
        <v>45</v>
      </c>
      <c r="C56" s="16" t="s">
        <v>332</v>
      </c>
      <c r="D56" s="16" t="s">
        <v>91</v>
      </c>
      <c r="E56" s="16" t="s">
        <v>333</v>
      </c>
      <c r="F56" s="16" t="s">
        <v>334</v>
      </c>
      <c r="G56" s="16" t="s">
        <v>335</v>
      </c>
      <c r="H56" s="16" t="s">
        <v>34</v>
      </c>
      <c r="I56" s="16" t="s">
        <v>84</v>
      </c>
      <c r="J56" s="17"/>
      <c r="K56" s="18"/>
      <c r="L56" s="17" t="s">
        <v>77</v>
      </c>
      <c r="M56" s="16" t="s">
        <v>336</v>
      </c>
      <c r="N56" s="16"/>
      <c r="O56" s="17" t="s">
        <v>79</v>
      </c>
      <c r="P56" s="17"/>
    </row>
    <row r="57" customFormat="false" ht="43.5" hidden="false" customHeight="true" outlineLevel="0" collapsed="false">
      <c r="A57" s="16" t="s">
        <v>337</v>
      </c>
      <c r="B57" s="16" t="s">
        <v>45</v>
      </c>
      <c r="C57" s="16" t="s">
        <v>332</v>
      </c>
      <c r="D57" s="16" t="s">
        <v>132</v>
      </c>
      <c r="E57" s="16" t="s">
        <v>338</v>
      </c>
      <c r="F57" s="16" t="s">
        <v>339</v>
      </c>
      <c r="G57" s="16" t="s">
        <v>340</v>
      </c>
      <c r="H57" s="16" t="s">
        <v>32</v>
      </c>
      <c r="I57" s="16" t="s">
        <v>76</v>
      </c>
      <c r="J57" s="17"/>
      <c r="K57" s="18"/>
      <c r="L57" s="17" t="s">
        <v>77</v>
      </c>
      <c r="M57" s="16" t="s">
        <v>341</v>
      </c>
      <c r="N57" s="16" t="s">
        <v>101</v>
      </c>
      <c r="O57" s="17" t="s">
        <v>79</v>
      </c>
      <c r="P57" s="17"/>
    </row>
    <row r="58" customFormat="false" ht="43.5" hidden="false" customHeight="true" outlineLevel="0" collapsed="false">
      <c r="A58" s="16" t="s">
        <v>342</v>
      </c>
      <c r="B58" s="16" t="s">
        <v>45</v>
      </c>
      <c r="C58" s="16" t="s">
        <v>332</v>
      </c>
      <c r="D58" s="16" t="s">
        <v>343</v>
      </c>
      <c r="E58" s="16" t="s">
        <v>344</v>
      </c>
      <c r="F58" s="16" t="s">
        <v>345</v>
      </c>
      <c r="G58" s="16" t="s">
        <v>346</v>
      </c>
      <c r="H58" s="16" t="s">
        <v>34</v>
      </c>
      <c r="I58" s="16" t="s">
        <v>84</v>
      </c>
      <c r="J58" s="17"/>
      <c r="K58" s="18"/>
      <c r="L58" s="17" t="s">
        <v>77</v>
      </c>
      <c r="M58" s="16" t="s">
        <v>347</v>
      </c>
      <c r="N58" s="16"/>
      <c r="O58" s="17" t="s">
        <v>79</v>
      </c>
      <c r="P58" s="17"/>
    </row>
    <row r="59" customFormat="false" ht="43.5" hidden="false" customHeight="true" outlineLevel="0" collapsed="false">
      <c r="A59" s="16" t="s">
        <v>348</v>
      </c>
      <c r="B59" s="16" t="s">
        <v>45</v>
      </c>
      <c r="C59" s="16" t="s">
        <v>332</v>
      </c>
      <c r="D59" s="16" t="s">
        <v>132</v>
      </c>
      <c r="E59" s="16" t="s">
        <v>349</v>
      </c>
      <c r="F59" s="16" t="s">
        <v>350</v>
      </c>
      <c r="G59" s="16" t="s">
        <v>351</v>
      </c>
      <c r="H59" s="16" t="s">
        <v>32</v>
      </c>
      <c r="I59" s="16" t="s">
        <v>84</v>
      </c>
      <c r="J59" s="17"/>
      <c r="K59" s="18"/>
      <c r="L59" s="17" t="s">
        <v>77</v>
      </c>
      <c r="M59" s="16" t="s">
        <v>352</v>
      </c>
      <c r="N59" s="16" t="s">
        <v>101</v>
      </c>
      <c r="O59" s="17" t="s">
        <v>79</v>
      </c>
      <c r="P59" s="17"/>
    </row>
    <row r="60" customFormat="false" ht="43.5" hidden="false" customHeight="true" outlineLevel="0" collapsed="false">
      <c r="A60" s="16" t="s">
        <v>353</v>
      </c>
      <c r="B60" s="16" t="s">
        <v>45</v>
      </c>
      <c r="C60" s="16" t="s">
        <v>332</v>
      </c>
      <c r="D60" s="16" t="s">
        <v>132</v>
      </c>
      <c r="E60" s="16" t="s">
        <v>354</v>
      </c>
      <c r="F60" s="16" t="s">
        <v>355</v>
      </c>
      <c r="G60" s="16" t="s">
        <v>356</v>
      </c>
      <c r="H60" s="16" t="s">
        <v>32</v>
      </c>
      <c r="I60" s="16" t="s">
        <v>76</v>
      </c>
      <c r="J60" s="17"/>
      <c r="K60" s="18"/>
      <c r="L60" s="17" t="s">
        <v>77</v>
      </c>
      <c r="M60" s="16" t="s">
        <v>298</v>
      </c>
      <c r="N60" s="16" t="s">
        <v>101</v>
      </c>
      <c r="O60" s="17" t="s">
        <v>79</v>
      </c>
      <c r="P60" s="17"/>
    </row>
    <row r="61" customFormat="false" ht="43.5" hidden="false" customHeight="true" outlineLevel="0" collapsed="false">
      <c r="A61" s="16" t="s">
        <v>357</v>
      </c>
      <c r="B61" s="16" t="s">
        <v>45</v>
      </c>
      <c r="C61" s="16" t="s">
        <v>332</v>
      </c>
      <c r="D61" s="16" t="s">
        <v>91</v>
      </c>
      <c r="E61" s="16" t="s">
        <v>358</v>
      </c>
      <c r="F61" s="16" t="s">
        <v>359</v>
      </c>
      <c r="G61" s="16" t="s">
        <v>360</v>
      </c>
      <c r="H61" s="16" t="s">
        <v>34</v>
      </c>
      <c r="I61" s="16" t="s">
        <v>84</v>
      </c>
      <c r="J61" s="17"/>
      <c r="K61" s="18"/>
      <c r="L61" s="17" t="s">
        <v>77</v>
      </c>
      <c r="M61" s="16" t="s">
        <v>361</v>
      </c>
      <c r="N61" s="16" t="s">
        <v>130</v>
      </c>
      <c r="O61" s="17" t="s">
        <v>79</v>
      </c>
      <c r="P61" s="17"/>
    </row>
    <row r="62" customFormat="false" ht="43.5" hidden="false" customHeight="true" outlineLevel="0" collapsed="false">
      <c r="A62" s="16" t="s">
        <v>362</v>
      </c>
      <c r="B62" s="16" t="s">
        <v>45</v>
      </c>
      <c r="C62" s="16" t="s">
        <v>332</v>
      </c>
      <c r="D62" s="16" t="s">
        <v>343</v>
      </c>
      <c r="E62" s="16" t="s">
        <v>363</v>
      </c>
      <c r="F62" s="16" t="s">
        <v>364</v>
      </c>
      <c r="G62" s="16" t="s">
        <v>365</v>
      </c>
      <c r="H62" s="16" t="s">
        <v>34</v>
      </c>
      <c r="I62" s="16" t="s">
        <v>84</v>
      </c>
      <c r="J62" s="17"/>
      <c r="K62" s="18"/>
      <c r="L62" s="17" t="s">
        <v>77</v>
      </c>
      <c r="M62" s="16" t="s">
        <v>366</v>
      </c>
      <c r="N62" s="16"/>
      <c r="O62" s="17" t="s">
        <v>79</v>
      </c>
      <c r="P62" s="17"/>
    </row>
    <row r="63" customFormat="false" ht="43.5" hidden="false" customHeight="true" outlineLevel="0" collapsed="false">
      <c r="A63" s="16" t="s">
        <v>367</v>
      </c>
      <c r="B63" s="16" t="s">
        <v>45</v>
      </c>
      <c r="C63" s="16" t="s">
        <v>332</v>
      </c>
      <c r="D63" s="16" t="s">
        <v>343</v>
      </c>
      <c r="E63" s="16" t="s">
        <v>368</v>
      </c>
      <c r="F63" s="16" t="s">
        <v>369</v>
      </c>
      <c r="G63" s="16" t="s">
        <v>370</v>
      </c>
      <c r="H63" s="16" t="s">
        <v>34</v>
      </c>
      <c r="I63" s="16" t="s">
        <v>84</v>
      </c>
      <c r="J63" s="17"/>
      <c r="K63" s="18"/>
      <c r="L63" s="17" t="s">
        <v>77</v>
      </c>
      <c r="M63" s="16" t="s">
        <v>371</v>
      </c>
      <c r="N63" s="16"/>
      <c r="O63" s="17" t="s">
        <v>79</v>
      </c>
      <c r="P63" s="17"/>
    </row>
    <row r="64" customFormat="false" ht="43.5" hidden="false" customHeight="true" outlineLevel="0" collapsed="false">
      <c r="A64" s="16" t="s">
        <v>372</v>
      </c>
      <c r="B64" s="16" t="s">
        <v>45</v>
      </c>
      <c r="C64" s="16" t="s">
        <v>332</v>
      </c>
      <c r="D64" s="16" t="s">
        <v>108</v>
      </c>
      <c r="E64" s="16" t="s">
        <v>373</v>
      </c>
      <c r="F64" s="16" t="s">
        <v>374</v>
      </c>
      <c r="G64" s="16" t="s">
        <v>375</v>
      </c>
      <c r="H64" s="16" t="s">
        <v>34</v>
      </c>
      <c r="I64" s="16" t="s">
        <v>84</v>
      </c>
      <c r="J64" s="17"/>
      <c r="K64" s="18"/>
      <c r="L64" s="17" t="s">
        <v>77</v>
      </c>
      <c r="M64" s="16" t="s">
        <v>203</v>
      </c>
      <c r="N64" s="16" t="s">
        <v>166</v>
      </c>
      <c r="O64" s="17" t="s">
        <v>79</v>
      </c>
      <c r="P64" s="17"/>
    </row>
    <row r="65" customFormat="false" ht="43.5" hidden="false" customHeight="true" outlineLevel="0" collapsed="false">
      <c r="A65" s="16" t="s">
        <v>376</v>
      </c>
      <c r="B65" s="16" t="s">
        <v>45</v>
      </c>
      <c r="C65" s="16" t="s">
        <v>332</v>
      </c>
      <c r="D65" s="16" t="s">
        <v>152</v>
      </c>
      <c r="E65" s="16" t="s">
        <v>377</v>
      </c>
      <c r="F65" s="16" t="s">
        <v>378</v>
      </c>
      <c r="G65" s="16" t="s">
        <v>379</v>
      </c>
      <c r="H65" s="16" t="s">
        <v>34</v>
      </c>
      <c r="I65" s="16" t="s">
        <v>84</v>
      </c>
      <c r="J65" s="17"/>
      <c r="K65" s="18"/>
      <c r="L65" s="17" t="s">
        <v>77</v>
      </c>
      <c r="M65" s="16" t="s">
        <v>380</v>
      </c>
      <c r="N65" s="16"/>
      <c r="O65" s="17" t="s">
        <v>79</v>
      </c>
      <c r="P65" s="17"/>
    </row>
    <row r="66" customFormat="false" ht="43.5" hidden="false" customHeight="true" outlineLevel="0" collapsed="false">
      <c r="A66" s="16" t="s">
        <v>381</v>
      </c>
      <c r="B66" s="16" t="s">
        <v>45</v>
      </c>
      <c r="C66" s="16" t="s">
        <v>332</v>
      </c>
      <c r="D66" s="16" t="s">
        <v>91</v>
      </c>
      <c r="E66" s="16" t="s">
        <v>382</v>
      </c>
      <c r="F66" s="16" t="s">
        <v>383</v>
      </c>
      <c r="G66" s="16" t="s">
        <v>384</v>
      </c>
      <c r="H66" s="16" t="s">
        <v>36</v>
      </c>
      <c r="I66" s="16" t="s">
        <v>76</v>
      </c>
      <c r="J66" s="17"/>
      <c r="K66" s="18"/>
      <c r="L66" s="17" t="s">
        <v>77</v>
      </c>
      <c r="M66" s="16" t="s">
        <v>385</v>
      </c>
      <c r="N66" s="16" t="s">
        <v>118</v>
      </c>
      <c r="O66" s="17" t="s">
        <v>79</v>
      </c>
      <c r="P66" s="17"/>
    </row>
    <row r="67" customFormat="false" ht="43.5" hidden="false" customHeight="true" outlineLevel="0" collapsed="false">
      <c r="A67" s="16" t="s">
        <v>386</v>
      </c>
      <c r="B67" s="16" t="s">
        <v>45</v>
      </c>
      <c r="C67" s="16" t="s">
        <v>332</v>
      </c>
      <c r="D67" s="16" t="s">
        <v>162</v>
      </c>
      <c r="E67" s="16" t="s">
        <v>387</v>
      </c>
      <c r="F67" s="16" t="s">
        <v>388</v>
      </c>
      <c r="G67" s="16" t="s">
        <v>389</v>
      </c>
      <c r="H67" s="16" t="s">
        <v>34</v>
      </c>
      <c r="I67" s="16" t="s">
        <v>84</v>
      </c>
      <c r="J67" s="17"/>
      <c r="K67" s="18"/>
      <c r="L67" s="17" t="s">
        <v>77</v>
      </c>
      <c r="M67" s="16" t="s">
        <v>390</v>
      </c>
      <c r="N67" s="16" t="s">
        <v>130</v>
      </c>
      <c r="O67" s="17" t="s">
        <v>79</v>
      </c>
      <c r="P67" s="17"/>
    </row>
    <row r="68" customFormat="false" ht="43.5" hidden="false" customHeight="true" outlineLevel="0" collapsed="false">
      <c r="A68" s="16" t="s">
        <v>391</v>
      </c>
      <c r="B68" s="16" t="s">
        <v>46</v>
      </c>
      <c r="C68" s="16" t="s">
        <v>392</v>
      </c>
      <c r="D68" s="16" t="s">
        <v>162</v>
      </c>
      <c r="E68" s="16" t="s">
        <v>393</v>
      </c>
      <c r="F68" s="16" t="s">
        <v>394</v>
      </c>
      <c r="G68" s="16" t="s">
        <v>395</v>
      </c>
      <c r="H68" s="16" t="s">
        <v>30</v>
      </c>
      <c r="I68" s="16" t="s">
        <v>84</v>
      </c>
      <c r="J68" s="17"/>
      <c r="K68" s="18"/>
      <c r="L68" s="17" t="s">
        <v>77</v>
      </c>
      <c r="M68" s="16" t="s">
        <v>396</v>
      </c>
      <c r="N68" s="16" t="s">
        <v>130</v>
      </c>
      <c r="O68" s="17" t="s">
        <v>79</v>
      </c>
      <c r="P68" s="17"/>
    </row>
    <row r="69" customFormat="false" ht="43.5" hidden="false" customHeight="true" outlineLevel="0" collapsed="false">
      <c r="A69" s="16" t="s">
        <v>397</v>
      </c>
      <c r="B69" s="16" t="s">
        <v>46</v>
      </c>
      <c r="C69" s="16" t="s">
        <v>392</v>
      </c>
      <c r="D69" s="16" t="s">
        <v>162</v>
      </c>
      <c r="E69" s="16" t="s">
        <v>398</v>
      </c>
      <c r="F69" s="16" t="s">
        <v>399</v>
      </c>
      <c r="G69" s="16" t="s">
        <v>400</v>
      </c>
      <c r="H69" s="16" t="s">
        <v>34</v>
      </c>
      <c r="I69" s="16" t="s">
        <v>84</v>
      </c>
      <c r="J69" s="17"/>
      <c r="K69" s="18"/>
      <c r="L69" s="17" t="s">
        <v>77</v>
      </c>
      <c r="M69" s="16" t="s">
        <v>401</v>
      </c>
      <c r="N69" s="16" t="s">
        <v>130</v>
      </c>
      <c r="O69" s="17" t="s">
        <v>79</v>
      </c>
      <c r="P69" s="17"/>
    </row>
    <row r="70" customFormat="false" ht="43.5" hidden="false" customHeight="true" outlineLevel="0" collapsed="false">
      <c r="A70" s="16" t="s">
        <v>402</v>
      </c>
      <c r="B70" s="16" t="s">
        <v>46</v>
      </c>
      <c r="C70" s="16" t="s">
        <v>392</v>
      </c>
      <c r="D70" s="16" t="s">
        <v>152</v>
      </c>
      <c r="E70" s="16" t="s">
        <v>403</v>
      </c>
      <c r="F70" s="16" t="s">
        <v>404</v>
      </c>
      <c r="G70" s="16" t="s">
        <v>405</v>
      </c>
      <c r="H70" s="16" t="s">
        <v>34</v>
      </c>
      <c r="I70" s="16" t="s">
        <v>84</v>
      </c>
      <c r="J70" s="17"/>
      <c r="K70" s="18"/>
      <c r="L70" s="17" t="s">
        <v>77</v>
      </c>
      <c r="M70" s="16" t="s">
        <v>406</v>
      </c>
      <c r="N70" s="16" t="s">
        <v>407</v>
      </c>
      <c r="O70" s="17" t="s">
        <v>79</v>
      </c>
      <c r="P70" s="17"/>
    </row>
    <row r="71" customFormat="false" ht="43.5" hidden="false" customHeight="true" outlineLevel="0" collapsed="false">
      <c r="A71" s="16" t="s">
        <v>408</v>
      </c>
      <c r="B71" s="16" t="s">
        <v>46</v>
      </c>
      <c r="C71" s="16" t="s">
        <v>392</v>
      </c>
      <c r="D71" s="16" t="s">
        <v>152</v>
      </c>
      <c r="E71" s="16" t="s">
        <v>409</v>
      </c>
      <c r="F71" s="16" t="s">
        <v>410</v>
      </c>
      <c r="G71" s="16" t="s">
        <v>411</v>
      </c>
      <c r="H71" s="16" t="s">
        <v>34</v>
      </c>
      <c r="I71" s="16" t="s">
        <v>84</v>
      </c>
      <c r="J71" s="17"/>
      <c r="K71" s="18"/>
      <c r="L71" s="17" t="s">
        <v>77</v>
      </c>
      <c r="M71" s="16" t="s">
        <v>406</v>
      </c>
      <c r="N71" s="16" t="s">
        <v>130</v>
      </c>
      <c r="O71" s="17" t="s">
        <v>79</v>
      </c>
      <c r="P71" s="17"/>
    </row>
    <row r="72" customFormat="false" ht="43.5" hidden="false" customHeight="true" outlineLevel="0" collapsed="false">
      <c r="A72" s="16" t="s">
        <v>412</v>
      </c>
      <c r="B72" s="16" t="s">
        <v>46</v>
      </c>
      <c r="C72" s="16" t="s">
        <v>392</v>
      </c>
      <c r="D72" s="16" t="s">
        <v>152</v>
      </c>
      <c r="E72" s="16" t="s">
        <v>413</v>
      </c>
      <c r="F72" s="16" t="s">
        <v>414</v>
      </c>
      <c r="G72" s="16" t="s">
        <v>415</v>
      </c>
      <c r="H72" s="16" t="s">
        <v>30</v>
      </c>
      <c r="I72" s="16" t="s">
        <v>84</v>
      </c>
      <c r="J72" s="17"/>
      <c r="K72" s="18"/>
      <c r="L72" s="17" t="s">
        <v>77</v>
      </c>
      <c r="M72" s="16" t="s">
        <v>416</v>
      </c>
      <c r="N72" s="16" t="s">
        <v>130</v>
      </c>
      <c r="O72" s="17" t="s">
        <v>79</v>
      </c>
      <c r="P72" s="17"/>
    </row>
    <row r="73" customFormat="false" ht="43.5" hidden="false" customHeight="true" outlineLevel="0" collapsed="false">
      <c r="A73" s="16" t="s">
        <v>417</v>
      </c>
      <c r="B73" s="16" t="s">
        <v>46</v>
      </c>
      <c r="C73" s="16" t="s">
        <v>392</v>
      </c>
      <c r="D73" s="16" t="s">
        <v>91</v>
      </c>
      <c r="E73" s="16" t="s">
        <v>418</v>
      </c>
      <c r="F73" s="16" t="s">
        <v>419</v>
      </c>
      <c r="G73" s="16" t="s">
        <v>420</v>
      </c>
      <c r="H73" s="16" t="s">
        <v>34</v>
      </c>
      <c r="I73" s="16" t="s">
        <v>84</v>
      </c>
      <c r="J73" s="17"/>
      <c r="K73" s="18"/>
      <c r="L73" s="17" t="s">
        <v>77</v>
      </c>
      <c r="M73" s="16" t="s">
        <v>401</v>
      </c>
      <c r="N73" s="16" t="s">
        <v>130</v>
      </c>
      <c r="O73" s="17" t="s">
        <v>79</v>
      </c>
      <c r="P73" s="17"/>
    </row>
    <row r="74" customFormat="false" ht="43.5" hidden="false" customHeight="true" outlineLevel="0" collapsed="false">
      <c r="A74" s="16" t="s">
        <v>421</v>
      </c>
      <c r="B74" s="16" t="s">
        <v>46</v>
      </c>
      <c r="C74" s="16" t="s">
        <v>392</v>
      </c>
      <c r="D74" s="16" t="s">
        <v>157</v>
      </c>
      <c r="E74" s="16" t="s">
        <v>422</v>
      </c>
      <c r="F74" s="16" t="s">
        <v>423</v>
      </c>
      <c r="G74" s="16" t="s">
        <v>424</v>
      </c>
      <c r="H74" s="16" t="s">
        <v>30</v>
      </c>
      <c r="I74" s="16" t="s">
        <v>84</v>
      </c>
      <c r="J74" s="17"/>
      <c r="K74" s="18"/>
      <c r="L74" s="17" t="s">
        <v>77</v>
      </c>
      <c r="M74" s="16" t="s">
        <v>425</v>
      </c>
      <c r="N74" s="16" t="s">
        <v>130</v>
      </c>
      <c r="O74" s="17" t="s">
        <v>79</v>
      </c>
      <c r="P74" s="17"/>
    </row>
    <row r="75" customFormat="false" ht="43.5" hidden="false" customHeight="true" outlineLevel="0" collapsed="false">
      <c r="A75" s="16" t="s">
        <v>426</v>
      </c>
      <c r="B75" s="16" t="s">
        <v>46</v>
      </c>
      <c r="C75" s="16" t="s">
        <v>392</v>
      </c>
      <c r="D75" s="16" t="s">
        <v>162</v>
      </c>
      <c r="E75" s="16" t="s">
        <v>427</v>
      </c>
      <c r="F75" s="16" t="s">
        <v>428</v>
      </c>
      <c r="G75" s="16" t="s">
        <v>429</v>
      </c>
      <c r="H75" s="16" t="s">
        <v>34</v>
      </c>
      <c r="I75" s="16" t="s">
        <v>84</v>
      </c>
      <c r="J75" s="17"/>
      <c r="K75" s="18"/>
      <c r="L75" s="17" t="s">
        <v>77</v>
      </c>
      <c r="M75" s="16" t="s">
        <v>305</v>
      </c>
      <c r="N75" s="16" t="s">
        <v>166</v>
      </c>
      <c r="O75" s="17" t="s">
        <v>79</v>
      </c>
      <c r="P75" s="17"/>
    </row>
    <row r="76" customFormat="false" ht="43.5" hidden="false" customHeight="true" outlineLevel="0" collapsed="false">
      <c r="A76" s="16" t="s">
        <v>430</v>
      </c>
      <c r="B76" s="16" t="s">
        <v>46</v>
      </c>
      <c r="C76" s="16" t="s">
        <v>392</v>
      </c>
      <c r="D76" s="16" t="s">
        <v>343</v>
      </c>
      <c r="E76" s="16" t="s">
        <v>431</v>
      </c>
      <c r="F76" s="16" t="s">
        <v>432</v>
      </c>
      <c r="G76" s="16" t="s">
        <v>433</v>
      </c>
      <c r="H76" s="16" t="s">
        <v>34</v>
      </c>
      <c r="I76" s="16" t="s">
        <v>84</v>
      </c>
      <c r="J76" s="17"/>
      <c r="K76" s="18"/>
      <c r="L76" s="17" t="s">
        <v>77</v>
      </c>
      <c r="M76" s="16" t="s">
        <v>434</v>
      </c>
      <c r="N76" s="16"/>
      <c r="O76" s="17" t="s">
        <v>79</v>
      </c>
      <c r="P76" s="17"/>
    </row>
    <row r="77" customFormat="false" ht="43.5" hidden="false" customHeight="true" outlineLevel="0" collapsed="false">
      <c r="A77" s="16" t="s">
        <v>435</v>
      </c>
      <c r="B77" s="16" t="s">
        <v>46</v>
      </c>
      <c r="C77" s="16" t="s">
        <v>392</v>
      </c>
      <c r="D77" s="16" t="s">
        <v>91</v>
      </c>
      <c r="E77" s="16" t="s">
        <v>436</v>
      </c>
      <c r="F77" s="16" t="s">
        <v>437</v>
      </c>
      <c r="G77" s="16" t="s">
        <v>438</v>
      </c>
      <c r="H77" s="16" t="s">
        <v>36</v>
      </c>
      <c r="I77" s="16" t="s">
        <v>76</v>
      </c>
      <c r="J77" s="17"/>
      <c r="K77" s="18"/>
      <c r="L77" s="17" t="s">
        <v>77</v>
      </c>
      <c r="M77" s="16" t="s">
        <v>439</v>
      </c>
      <c r="N77" s="16" t="s">
        <v>118</v>
      </c>
      <c r="O77" s="17" t="s">
        <v>79</v>
      </c>
      <c r="P77" s="17"/>
    </row>
    <row r="78" customFormat="false" ht="43.5" hidden="false" customHeight="true" outlineLevel="0" collapsed="false">
      <c r="A78" s="16" t="s">
        <v>440</v>
      </c>
      <c r="B78" s="16" t="s">
        <v>47</v>
      </c>
      <c r="C78" s="16" t="s">
        <v>441</v>
      </c>
      <c r="D78" s="16" t="s">
        <v>193</v>
      </c>
      <c r="E78" s="16" t="s">
        <v>442</v>
      </c>
      <c r="F78" s="16" t="s">
        <v>443</v>
      </c>
      <c r="G78" s="16" t="s">
        <v>444</v>
      </c>
      <c r="H78" s="16" t="s">
        <v>32</v>
      </c>
      <c r="I78" s="16" t="s">
        <v>76</v>
      </c>
      <c r="J78" s="17"/>
      <c r="K78" s="18"/>
      <c r="L78" s="17" t="s">
        <v>77</v>
      </c>
      <c r="M78" s="16" t="s">
        <v>445</v>
      </c>
      <c r="N78" s="16" t="s">
        <v>130</v>
      </c>
      <c r="O78" s="17" t="s">
        <v>79</v>
      </c>
      <c r="P78" s="17"/>
    </row>
    <row r="79" customFormat="false" ht="43.5" hidden="false" customHeight="true" outlineLevel="0" collapsed="false">
      <c r="A79" s="16" t="s">
        <v>446</v>
      </c>
      <c r="B79" s="16" t="s">
        <v>47</v>
      </c>
      <c r="C79" s="16" t="s">
        <v>441</v>
      </c>
      <c r="D79" s="16" t="s">
        <v>286</v>
      </c>
      <c r="E79" s="16" t="s">
        <v>447</v>
      </c>
      <c r="F79" s="16" t="s">
        <v>448</v>
      </c>
      <c r="G79" s="16" t="s">
        <v>449</v>
      </c>
      <c r="H79" s="16" t="s">
        <v>32</v>
      </c>
      <c r="I79" s="16" t="s">
        <v>76</v>
      </c>
      <c r="J79" s="17"/>
      <c r="K79" s="18"/>
      <c r="L79" s="17" t="s">
        <v>77</v>
      </c>
      <c r="M79" s="16" t="s">
        <v>450</v>
      </c>
      <c r="N79" s="16" t="s">
        <v>130</v>
      </c>
      <c r="O79" s="17" t="s">
        <v>79</v>
      </c>
      <c r="P79" s="17"/>
    </row>
    <row r="80" customFormat="false" ht="43.5" hidden="false" customHeight="true" outlineLevel="0" collapsed="false">
      <c r="A80" s="16" t="s">
        <v>451</v>
      </c>
      <c r="B80" s="16" t="s">
        <v>47</v>
      </c>
      <c r="C80" s="16" t="s">
        <v>441</v>
      </c>
      <c r="D80" s="16" t="s">
        <v>286</v>
      </c>
      <c r="E80" s="16" t="s">
        <v>452</v>
      </c>
      <c r="F80" s="16" t="s">
        <v>453</v>
      </c>
      <c r="G80" s="16" t="s">
        <v>454</v>
      </c>
      <c r="H80" s="16" t="s">
        <v>34</v>
      </c>
      <c r="I80" s="16" t="s">
        <v>84</v>
      </c>
      <c r="J80" s="17"/>
      <c r="K80" s="18"/>
      <c r="L80" s="17" t="s">
        <v>77</v>
      </c>
      <c r="M80" s="16" t="s">
        <v>455</v>
      </c>
      <c r="N80" s="16" t="s">
        <v>130</v>
      </c>
      <c r="O80" s="17" t="s">
        <v>79</v>
      </c>
      <c r="P80" s="17"/>
    </row>
    <row r="81" customFormat="false" ht="43.5" hidden="false" customHeight="true" outlineLevel="0" collapsed="false">
      <c r="A81" s="16" t="s">
        <v>456</v>
      </c>
      <c r="B81" s="16" t="s">
        <v>47</v>
      </c>
      <c r="C81" s="16" t="s">
        <v>441</v>
      </c>
      <c r="D81" s="16" t="s">
        <v>157</v>
      </c>
      <c r="E81" s="16" t="s">
        <v>457</v>
      </c>
      <c r="F81" s="16" t="s">
        <v>458</v>
      </c>
      <c r="G81" s="16" t="s">
        <v>459</v>
      </c>
      <c r="H81" s="16" t="s">
        <v>34</v>
      </c>
      <c r="I81" s="16" t="s">
        <v>84</v>
      </c>
      <c r="J81" s="17"/>
      <c r="K81" s="18"/>
      <c r="L81" s="17" t="s">
        <v>77</v>
      </c>
      <c r="M81" s="16" t="s">
        <v>423</v>
      </c>
      <c r="N81" s="16" t="s">
        <v>130</v>
      </c>
      <c r="O81" s="17" t="s">
        <v>79</v>
      </c>
      <c r="P81" s="17"/>
    </row>
    <row r="82" customFormat="false" ht="43.5" hidden="false" customHeight="true" outlineLevel="0" collapsed="false">
      <c r="A82" s="16" t="s">
        <v>460</v>
      </c>
      <c r="B82" s="16" t="s">
        <v>47</v>
      </c>
      <c r="C82" s="16" t="s">
        <v>441</v>
      </c>
      <c r="D82" s="16" t="s">
        <v>108</v>
      </c>
      <c r="E82" s="16" t="s">
        <v>461</v>
      </c>
      <c r="F82" s="16" t="s">
        <v>462</v>
      </c>
      <c r="G82" s="16" t="s">
        <v>463</v>
      </c>
      <c r="H82" s="16" t="s">
        <v>34</v>
      </c>
      <c r="I82" s="16" t="s">
        <v>84</v>
      </c>
      <c r="J82" s="17"/>
      <c r="K82" s="18"/>
      <c r="L82" s="17" t="s">
        <v>77</v>
      </c>
      <c r="M82" s="16" t="s">
        <v>464</v>
      </c>
      <c r="N82" s="16" t="s">
        <v>130</v>
      </c>
      <c r="O82" s="17" t="s">
        <v>79</v>
      </c>
      <c r="P82" s="17"/>
    </row>
    <row r="83" customFormat="false" ht="43.5" hidden="false" customHeight="true" outlineLevel="0" collapsed="false">
      <c r="A83" s="16" t="s">
        <v>465</v>
      </c>
      <c r="B83" s="16" t="s">
        <v>47</v>
      </c>
      <c r="C83" s="16" t="s">
        <v>441</v>
      </c>
      <c r="D83" s="16" t="s">
        <v>466</v>
      </c>
      <c r="E83" s="16" t="s">
        <v>467</v>
      </c>
      <c r="F83" s="16" t="s">
        <v>468</v>
      </c>
      <c r="G83" s="16" t="s">
        <v>469</v>
      </c>
      <c r="H83" s="16" t="s">
        <v>32</v>
      </c>
      <c r="I83" s="16" t="s">
        <v>84</v>
      </c>
      <c r="J83" s="17"/>
      <c r="K83" s="18"/>
      <c r="L83" s="17" t="s">
        <v>77</v>
      </c>
      <c r="M83" s="16" t="s">
        <v>470</v>
      </c>
      <c r="N83" s="16" t="s">
        <v>130</v>
      </c>
      <c r="O83" s="17" t="s">
        <v>79</v>
      </c>
      <c r="P83" s="17"/>
    </row>
    <row r="84" customFormat="false" ht="43.5" hidden="false" customHeight="true" outlineLevel="0" collapsed="false">
      <c r="A84" s="16" t="s">
        <v>471</v>
      </c>
      <c r="B84" s="16" t="s">
        <v>47</v>
      </c>
      <c r="C84" s="16" t="s">
        <v>441</v>
      </c>
      <c r="D84" s="16" t="s">
        <v>466</v>
      </c>
      <c r="E84" s="16" t="s">
        <v>472</v>
      </c>
      <c r="F84" s="16" t="s">
        <v>473</v>
      </c>
      <c r="G84" s="16" t="s">
        <v>474</v>
      </c>
      <c r="H84" s="16" t="s">
        <v>34</v>
      </c>
      <c r="I84" s="16" t="s">
        <v>84</v>
      </c>
      <c r="J84" s="17"/>
      <c r="K84" s="18"/>
      <c r="L84" s="17" t="s">
        <v>77</v>
      </c>
      <c r="M84" s="16" t="s">
        <v>475</v>
      </c>
      <c r="N84" s="16" t="s">
        <v>130</v>
      </c>
      <c r="O84" s="17" t="s">
        <v>79</v>
      </c>
      <c r="P84" s="17"/>
    </row>
    <row r="85" customFormat="false" ht="43.5" hidden="false" customHeight="true" outlineLevel="0" collapsed="false">
      <c r="A85" s="16" t="s">
        <v>476</v>
      </c>
      <c r="B85" s="16" t="s">
        <v>47</v>
      </c>
      <c r="C85" s="16" t="s">
        <v>441</v>
      </c>
      <c r="D85" s="16" t="s">
        <v>343</v>
      </c>
      <c r="E85" s="16" t="s">
        <v>477</v>
      </c>
      <c r="F85" s="16" t="s">
        <v>478</v>
      </c>
      <c r="G85" s="16" t="s">
        <v>479</v>
      </c>
      <c r="H85" s="16" t="s">
        <v>34</v>
      </c>
      <c r="I85" s="16" t="s">
        <v>84</v>
      </c>
      <c r="J85" s="17"/>
      <c r="K85" s="18"/>
      <c r="L85" s="17" t="s">
        <v>77</v>
      </c>
      <c r="M85" s="16" t="s">
        <v>480</v>
      </c>
      <c r="N85" s="16" t="s">
        <v>130</v>
      </c>
      <c r="O85" s="17" t="s">
        <v>79</v>
      </c>
      <c r="P85" s="17"/>
    </row>
    <row r="86" customFormat="false" ht="43.5" hidden="false" customHeight="true" outlineLevel="0" collapsed="false">
      <c r="A86" s="16" t="s">
        <v>481</v>
      </c>
      <c r="B86" s="16" t="s">
        <v>47</v>
      </c>
      <c r="C86" s="16" t="s">
        <v>441</v>
      </c>
      <c r="D86" s="16" t="s">
        <v>193</v>
      </c>
      <c r="E86" s="16" t="s">
        <v>482</v>
      </c>
      <c r="F86" s="16" t="s">
        <v>483</v>
      </c>
      <c r="G86" s="16" t="s">
        <v>484</v>
      </c>
      <c r="H86" s="16" t="s">
        <v>32</v>
      </c>
      <c r="I86" s="16" t="s">
        <v>76</v>
      </c>
      <c r="J86" s="17"/>
      <c r="K86" s="18"/>
      <c r="L86" s="17" t="s">
        <v>77</v>
      </c>
      <c r="M86" s="16" t="s">
        <v>485</v>
      </c>
      <c r="N86" s="16" t="s">
        <v>130</v>
      </c>
      <c r="O86" s="17" t="s">
        <v>79</v>
      </c>
      <c r="P86" s="17"/>
    </row>
    <row r="87" customFormat="false" ht="43.5" hidden="false" customHeight="true" outlineLevel="0" collapsed="false">
      <c r="A87" s="16" t="s">
        <v>486</v>
      </c>
      <c r="B87" s="16" t="s">
        <v>47</v>
      </c>
      <c r="C87" s="16" t="s">
        <v>441</v>
      </c>
      <c r="D87" s="16" t="s">
        <v>343</v>
      </c>
      <c r="E87" s="16" t="s">
        <v>487</v>
      </c>
      <c r="F87" s="16" t="s">
        <v>488</v>
      </c>
      <c r="G87" s="16" t="s">
        <v>489</v>
      </c>
      <c r="H87" s="16" t="s">
        <v>34</v>
      </c>
      <c r="I87" s="16" t="s">
        <v>84</v>
      </c>
      <c r="J87" s="17"/>
      <c r="K87" s="18"/>
      <c r="L87" s="17" t="s">
        <v>77</v>
      </c>
      <c r="M87" s="16" t="s">
        <v>490</v>
      </c>
      <c r="N87" s="16"/>
      <c r="O87" s="17" t="s">
        <v>79</v>
      </c>
      <c r="P87" s="17"/>
    </row>
    <row r="88" customFormat="false" ht="43.5" hidden="false" customHeight="true" outlineLevel="0" collapsed="false">
      <c r="A88" s="16" t="s">
        <v>491</v>
      </c>
      <c r="B88" s="16" t="s">
        <v>47</v>
      </c>
      <c r="C88" s="16" t="s">
        <v>441</v>
      </c>
      <c r="D88" s="16" t="s">
        <v>91</v>
      </c>
      <c r="E88" s="16" t="s">
        <v>492</v>
      </c>
      <c r="F88" s="16" t="s">
        <v>493</v>
      </c>
      <c r="G88" s="16" t="s">
        <v>494</v>
      </c>
      <c r="H88" s="16" t="s">
        <v>36</v>
      </c>
      <c r="I88" s="16" t="s">
        <v>76</v>
      </c>
      <c r="J88" s="17"/>
      <c r="K88" s="18"/>
      <c r="L88" s="17" t="s">
        <v>77</v>
      </c>
      <c r="M88" s="16" t="s">
        <v>257</v>
      </c>
      <c r="N88" s="16" t="s">
        <v>130</v>
      </c>
      <c r="O88" s="17" t="s">
        <v>79</v>
      </c>
      <c r="P88" s="17"/>
    </row>
    <row r="89" customFormat="false" ht="43.5" hidden="false" customHeight="true" outlineLevel="0" collapsed="false">
      <c r="A89" s="16" t="s">
        <v>495</v>
      </c>
      <c r="B89" s="16" t="s">
        <v>47</v>
      </c>
      <c r="C89" s="16" t="s">
        <v>441</v>
      </c>
      <c r="D89" s="16" t="s">
        <v>162</v>
      </c>
      <c r="E89" s="16" t="s">
        <v>496</v>
      </c>
      <c r="F89" s="16" t="s">
        <v>497</v>
      </c>
      <c r="G89" s="16" t="s">
        <v>498</v>
      </c>
      <c r="H89" s="16" t="s">
        <v>32</v>
      </c>
      <c r="I89" s="16" t="s">
        <v>84</v>
      </c>
      <c r="J89" s="17"/>
      <c r="K89" s="18"/>
      <c r="L89" s="17" t="s">
        <v>77</v>
      </c>
      <c r="M89" s="16" t="s">
        <v>499</v>
      </c>
      <c r="N89" s="16" t="s">
        <v>166</v>
      </c>
      <c r="O89" s="17" t="s">
        <v>79</v>
      </c>
      <c r="P89" s="17"/>
    </row>
    <row r="90" customFormat="false" ht="43.5" hidden="false" customHeight="true" outlineLevel="0" collapsed="false">
      <c r="A90" s="16" t="s">
        <v>500</v>
      </c>
      <c r="B90" s="16" t="s">
        <v>47</v>
      </c>
      <c r="C90" s="16" t="s">
        <v>441</v>
      </c>
      <c r="D90" s="16" t="s">
        <v>162</v>
      </c>
      <c r="E90" s="16" t="s">
        <v>501</v>
      </c>
      <c r="F90" s="16" t="s">
        <v>502</v>
      </c>
      <c r="G90" s="16" t="s">
        <v>503</v>
      </c>
      <c r="H90" s="16" t="s">
        <v>32</v>
      </c>
      <c r="I90" s="16" t="s">
        <v>76</v>
      </c>
      <c r="J90" s="17"/>
      <c r="K90" s="18"/>
      <c r="L90" s="17" t="s">
        <v>77</v>
      </c>
      <c r="M90" s="16" t="s">
        <v>504</v>
      </c>
      <c r="N90" s="16" t="s">
        <v>166</v>
      </c>
      <c r="O90" s="17" t="s">
        <v>79</v>
      </c>
      <c r="P90" s="17"/>
    </row>
    <row r="91" customFormat="false" ht="43.5" hidden="false" customHeight="true" outlineLevel="0" collapsed="false">
      <c r="A91" s="16" t="s">
        <v>505</v>
      </c>
      <c r="B91" s="16" t="s">
        <v>47</v>
      </c>
      <c r="C91" s="16" t="s">
        <v>441</v>
      </c>
      <c r="D91" s="16" t="s">
        <v>162</v>
      </c>
      <c r="E91" s="16" t="s">
        <v>506</v>
      </c>
      <c r="F91" s="16" t="s">
        <v>507</v>
      </c>
      <c r="G91" s="16" t="s">
        <v>508</v>
      </c>
      <c r="H91" s="16" t="s">
        <v>34</v>
      </c>
      <c r="I91" s="16" t="s">
        <v>84</v>
      </c>
      <c r="J91" s="17"/>
      <c r="K91" s="18"/>
      <c r="L91" s="17" t="s">
        <v>77</v>
      </c>
      <c r="M91" s="16" t="s">
        <v>509</v>
      </c>
      <c r="N91" s="16" t="s">
        <v>166</v>
      </c>
      <c r="O91" s="17" t="s">
        <v>79</v>
      </c>
      <c r="P91" s="17"/>
    </row>
    <row r="92" customFormat="false" ht="43.5" hidden="false" customHeight="true" outlineLevel="0" collapsed="false">
      <c r="A92" s="16" t="s">
        <v>510</v>
      </c>
      <c r="B92" s="16" t="s">
        <v>47</v>
      </c>
      <c r="C92" s="16" t="s">
        <v>441</v>
      </c>
      <c r="D92" s="16" t="s">
        <v>91</v>
      </c>
      <c r="E92" s="16" t="s">
        <v>511</v>
      </c>
      <c r="F92" s="16" t="s">
        <v>512</v>
      </c>
      <c r="G92" s="16" t="s">
        <v>513</v>
      </c>
      <c r="H92" s="16" t="s">
        <v>36</v>
      </c>
      <c r="I92" s="16" t="s">
        <v>76</v>
      </c>
      <c r="J92" s="17"/>
      <c r="K92" s="18"/>
      <c r="L92" s="17" t="s">
        <v>77</v>
      </c>
      <c r="M92" s="16" t="s">
        <v>514</v>
      </c>
      <c r="N92" s="16" t="s">
        <v>101</v>
      </c>
      <c r="O92" s="17" t="s">
        <v>79</v>
      </c>
      <c r="P92" s="17"/>
    </row>
    <row r="93" customFormat="false" ht="43.5" hidden="false" customHeight="true" outlineLevel="0" collapsed="false">
      <c r="A93" s="16" t="s">
        <v>515</v>
      </c>
      <c r="B93" s="16" t="s">
        <v>48</v>
      </c>
      <c r="C93" s="16" t="s">
        <v>441</v>
      </c>
      <c r="D93" s="16" t="s">
        <v>343</v>
      </c>
      <c r="E93" s="16" t="s">
        <v>516</v>
      </c>
      <c r="F93" s="16" t="s">
        <v>517</v>
      </c>
      <c r="G93" s="16" t="s">
        <v>518</v>
      </c>
      <c r="H93" s="16" t="s">
        <v>34</v>
      </c>
      <c r="I93" s="16" t="s">
        <v>84</v>
      </c>
      <c r="J93" s="17"/>
      <c r="K93" s="18"/>
      <c r="L93" s="17" t="s">
        <v>77</v>
      </c>
      <c r="M93" s="16" t="s">
        <v>499</v>
      </c>
      <c r="N93" s="16"/>
      <c r="O93" s="17" t="s">
        <v>79</v>
      </c>
      <c r="P93" s="17"/>
    </row>
    <row r="94" customFormat="false" ht="43.5" hidden="false" customHeight="true" outlineLevel="0" collapsed="false">
      <c r="A94" s="16" t="s">
        <v>519</v>
      </c>
      <c r="B94" s="16" t="s">
        <v>48</v>
      </c>
      <c r="C94" s="16" t="s">
        <v>441</v>
      </c>
      <c r="D94" s="16" t="s">
        <v>132</v>
      </c>
      <c r="E94" s="16" t="s">
        <v>520</v>
      </c>
      <c r="F94" s="16" t="s">
        <v>521</v>
      </c>
      <c r="G94" s="16" t="s">
        <v>522</v>
      </c>
      <c r="H94" s="16" t="s">
        <v>32</v>
      </c>
      <c r="I94" s="16" t="s">
        <v>76</v>
      </c>
      <c r="J94" s="17"/>
      <c r="K94" s="18"/>
      <c r="L94" s="17" t="s">
        <v>77</v>
      </c>
      <c r="M94" s="16" t="s">
        <v>523</v>
      </c>
      <c r="N94" s="16" t="s">
        <v>101</v>
      </c>
      <c r="O94" s="17" t="s">
        <v>79</v>
      </c>
      <c r="P94" s="17"/>
    </row>
    <row r="95" customFormat="false" ht="43.5" hidden="false" customHeight="true" outlineLevel="0" collapsed="false">
      <c r="A95" s="16" t="s">
        <v>524</v>
      </c>
      <c r="B95" s="16" t="s">
        <v>48</v>
      </c>
      <c r="C95" s="16" t="s">
        <v>441</v>
      </c>
      <c r="D95" s="16" t="s">
        <v>96</v>
      </c>
      <c r="E95" s="16" t="s">
        <v>525</v>
      </c>
      <c r="F95" s="16" t="s">
        <v>526</v>
      </c>
      <c r="G95" s="16" t="s">
        <v>527</v>
      </c>
      <c r="H95" s="16" t="s">
        <v>32</v>
      </c>
      <c r="I95" s="16" t="s">
        <v>76</v>
      </c>
      <c r="J95" s="17"/>
      <c r="K95" s="18"/>
      <c r="L95" s="17" t="s">
        <v>77</v>
      </c>
      <c r="M95" s="16" t="s">
        <v>528</v>
      </c>
      <c r="N95" s="16" t="s">
        <v>101</v>
      </c>
      <c r="O95" s="17" t="s">
        <v>79</v>
      </c>
      <c r="P95" s="17"/>
    </row>
    <row r="96" customFormat="false" ht="43.5" hidden="false" customHeight="true" outlineLevel="0" collapsed="false">
      <c r="A96" s="16" t="s">
        <v>529</v>
      </c>
      <c r="B96" s="16" t="s">
        <v>48</v>
      </c>
      <c r="C96" s="16" t="s">
        <v>441</v>
      </c>
      <c r="D96" s="16" t="s">
        <v>96</v>
      </c>
      <c r="E96" s="16" t="s">
        <v>530</v>
      </c>
      <c r="F96" s="16" t="s">
        <v>531</v>
      </c>
      <c r="G96" s="16" t="s">
        <v>532</v>
      </c>
      <c r="H96" s="16" t="s">
        <v>32</v>
      </c>
      <c r="I96" s="16" t="s">
        <v>76</v>
      </c>
      <c r="J96" s="17"/>
      <c r="K96" s="18"/>
      <c r="L96" s="17" t="s">
        <v>77</v>
      </c>
      <c r="M96" s="16" t="s">
        <v>533</v>
      </c>
      <c r="N96" s="16" t="s">
        <v>101</v>
      </c>
      <c r="O96" s="17" t="s">
        <v>79</v>
      </c>
      <c r="P96" s="17"/>
    </row>
    <row r="97" customFormat="false" ht="43.5" hidden="false" customHeight="true" outlineLevel="0" collapsed="false">
      <c r="A97" s="16" t="s">
        <v>534</v>
      </c>
      <c r="B97" s="16" t="s">
        <v>48</v>
      </c>
      <c r="C97" s="16" t="s">
        <v>441</v>
      </c>
      <c r="D97" s="16" t="s">
        <v>343</v>
      </c>
      <c r="E97" s="16" t="s">
        <v>535</v>
      </c>
      <c r="F97" s="16" t="s">
        <v>536</v>
      </c>
      <c r="G97" s="16" t="s">
        <v>537</v>
      </c>
      <c r="H97" s="16" t="s">
        <v>34</v>
      </c>
      <c r="I97" s="16" t="s">
        <v>84</v>
      </c>
      <c r="J97" s="17"/>
      <c r="K97" s="18"/>
      <c r="L97" s="17" t="s">
        <v>77</v>
      </c>
      <c r="M97" s="16" t="s">
        <v>538</v>
      </c>
      <c r="N97" s="16" t="s">
        <v>101</v>
      </c>
      <c r="O97" s="17" t="s">
        <v>79</v>
      </c>
      <c r="P97" s="17"/>
    </row>
    <row r="98" customFormat="false" ht="43.5" hidden="false" customHeight="true" outlineLevel="0" collapsed="false">
      <c r="A98" s="16" t="s">
        <v>539</v>
      </c>
      <c r="B98" s="16" t="s">
        <v>48</v>
      </c>
      <c r="C98" s="16" t="s">
        <v>441</v>
      </c>
      <c r="D98" s="16" t="s">
        <v>343</v>
      </c>
      <c r="E98" s="16" t="s">
        <v>540</v>
      </c>
      <c r="F98" s="16" t="s">
        <v>541</v>
      </c>
      <c r="G98" s="16" t="s">
        <v>542</v>
      </c>
      <c r="H98" s="16" t="s">
        <v>34</v>
      </c>
      <c r="I98" s="16" t="s">
        <v>84</v>
      </c>
      <c r="J98" s="17"/>
      <c r="K98" s="18"/>
      <c r="L98" s="17" t="s">
        <v>77</v>
      </c>
      <c r="M98" s="16" t="s">
        <v>543</v>
      </c>
      <c r="N98" s="16" t="s">
        <v>130</v>
      </c>
      <c r="O98" s="17" t="s">
        <v>79</v>
      </c>
      <c r="P98" s="17"/>
    </row>
    <row r="99" customFormat="false" ht="43.5" hidden="false" customHeight="true" outlineLevel="0" collapsed="false">
      <c r="A99" s="16" t="s">
        <v>544</v>
      </c>
      <c r="B99" s="16" t="s">
        <v>48</v>
      </c>
      <c r="C99" s="16" t="s">
        <v>441</v>
      </c>
      <c r="D99" s="16" t="s">
        <v>343</v>
      </c>
      <c r="E99" s="16" t="s">
        <v>545</v>
      </c>
      <c r="F99" s="16" t="s">
        <v>546</v>
      </c>
      <c r="G99" s="16" t="s">
        <v>547</v>
      </c>
      <c r="H99" s="16" t="s">
        <v>34</v>
      </c>
      <c r="I99" s="16" t="s">
        <v>84</v>
      </c>
      <c r="J99" s="17"/>
      <c r="K99" s="18"/>
      <c r="L99" s="17" t="s">
        <v>77</v>
      </c>
      <c r="M99" s="16" t="s">
        <v>548</v>
      </c>
      <c r="N99" s="16" t="s">
        <v>166</v>
      </c>
      <c r="O99" s="17" t="s">
        <v>79</v>
      </c>
      <c r="P99" s="17"/>
    </row>
    <row r="100" customFormat="false" ht="43.5" hidden="false" customHeight="true" outlineLevel="0" collapsed="false">
      <c r="A100" s="16" t="s">
        <v>549</v>
      </c>
      <c r="B100" s="16" t="s">
        <v>48</v>
      </c>
      <c r="C100" s="16" t="s">
        <v>441</v>
      </c>
      <c r="D100" s="16" t="s">
        <v>108</v>
      </c>
      <c r="E100" s="16" t="s">
        <v>550</v>
      </c>
      <c r="F100" s="16" t="s">
        <v>551</v>
      </c>
      <c r="G100" s="16" t="s">
        <v>552</v>
      </c>
      <c r="H100" s="16" t="s">
        <v>34</v>
      </c>
      <c r="I100" s="16" t="s">
        <v>84</v>
      </c>
      <c r="J100" s="17"/>
      <c r="K100" s="18"/>
      <c r="L100" s="17" t="s">
        <v>77</v>
      </c>
      <c r="M100" s="16" t="s">
        <v>553</v>
      </c>
      <c r="N100" s="16" t="s">
        <v>166</v>
      </c>
      <c r="O100" s="17" t="s">
        <v>79</v>
      </c>
      <c r="P100" s="17"/>
    </row>
    <row r="101" customFormat="false" ht="43.5" hidden="false" customHeight="true" outlineLevel="0" collapsed="false">
      <c r="A101" s="16" t="s">
        <v>554</v>
      </c>
      <c r="B101" s="16" t="s">
        <v>48</v>
      </c>
      <c r="C101" s="16" t="s">
        <v>441</v>
      </c>
      <c r="D101" s="16" t="s">
        <v>157</v>
      </c>
      <c r="E101" s="16" t="s">
        <v>555</v>
      </c>
      <c r="F101" s="16" t="s">
        <v>556</v>
      </c>
      <c r="G101" s="16" t="s">
        <v>557</v>
      </c>
      <c r="H101" s="16" t="s">
        <v>34</v>
      </c>
      <c r="I101" s="16" t="s">
        <v>84</v>
      </c>
      <c r="J101" s="17"/>
      <c r="K101" s="18"/>
      <c r="L101" s="17" t="s">
        <v>77</v>
      </c>
      <c r="M101" s="16" t="s">
        <v>558</v>
      </c>
      <c r="N101" s="16" t="s">
        <v>166</v>
      </c>
      <c r="O101" s="17" t="s">
        <v>79</v>
      </c>
      <c r="P101" s="17"/>
    </row>
    <row r="102" customFormat="false" ht="43.5" hidden="false" customHeight="true" outlineLevel="0" collapsed="false">
      <c r="A102" s="16" t="s">
        <v>559</v>
      </c>
      <c r="B102" s="16" t="s">
        <v>48</v>
      </c>
      <c r="C102" s="16" t="s">
        <v>441</v>
      </c>
      <c r="D102" s="16" t="s">
        <v>343</v>
      </c>
      <c r="E102" s="16" t="s">
        <v>560</v>
      </c>
      <c r="F102" s="16" t="s">
        <v>561</v>
      </c>
      <c r="G102" s="16" t="s">
        <v>562</v>
      </c>
      <c r="H102" s="16" t="s">
        <v>34</v>
      </c>
      <c r="I102" s="16" t="s">
        <v>84</v>
      </c>
      <c r="J102" s="17"/>
      <c r="K102" s="18"/>
      <c r="L102" s="17" t="s">
        <v>77</v>
      </c>
      <c r="M102" s="16" t="s">
        <v>563</v>
      </c>
      <c r="N102" s="16"/>
      <c r="O102" s="17" t="s">
        <v>79</v>
      </c>
      <c r="P102" s="17"/>
    </row>
    <row r="103" customFormat="false" ht="43.5" hidden="false" customHeight="true" outlineLevel="0" collapsed="false">
      <c r="A103" s="16" t="s">
        <v>564</v>
      </c>
      <c r="B103" s="16" t="s">
        <v>48</v>
      </c>
      <c r="C103" s="16" t="s">
        <v>441</v>
      </c>
      <c r="D103" s="16" t="s">
        <v>343</v>
      </c>
      <c r="E103" s="16" t="s">
        <v>565</v>
      </c>
      <c r="F103" s="16" t="s">
        <v>566</v>
      </c>
      <c r="G103" s="16" t="s">
        <v>567</v>
      </c>
      <c r="H103" s="16" t="s">
        <v>34</v>
      </c>
      <c r="I103" s="16" t="s">
        <v>84</v>
      </c>
      <c r="J103" s="17"/>
      <c r="K103" s="18"/>
      <c r="L103" s="17" t="s">
        <v>77</v>
      </c>
      <c r="M103" s="16" t="s">
        <v>568</v>
      </c>
      <c r="N103" s="16" t="s">
        <v>130</v>
      </c>
      <c r="O103" s="17" t="s">
        <v>79</v>
      </c>
      <c r="P103" s="17"/>
    </row>
    <row r="104" customFormat="false" ht="43.5" hidden="false" customHeight="true" outlineLevel="0" collapsed="false">
      <c r="A104" s="16" t="s">
        <v>569</v>
      </c>
      <c r="B104" s="16" t="s">
        <v>48</v>
      </c>
      <c r="C104" s="16" t="s">
        <v>441</v>
      </c>
      <c r="D104" s="16" t="s">
        <v>96</v>
      </c>
      <c r="E104" s="16" t="s">
        <v>570</v>
      </c>
      <c r="F104" s="16" t="s">
        <v>571</v>
      </c>
      <c r="G104" s="16" t="s">
        <v>572</v>
      </c>
      <c r="H104" s="16" t="s">
        <v>34</v>
      </c>
      <c r="I104" s="16" t="s">
        <v>84</v>
      </c>
      <c r="J104" s="17"/>
      <c r="K104" s="18"/>
      <c r="L104" s="17" t="s">
        <v>77</v>
      </c>
      <c r="M104" s="16" t="s">
        <v>573</v>
      </c>
      <c r="N104" s="16" t="s">
        <v>101</v>
      </c>
      <c r="O104" s="17" t="s">
        <v>79</v>
      </c>
      <c r="P104" s="17"/>
    </row>
    <row r="105" customFormat="false" ht="43.5" hidden="false" customHeight="true" outlineLevel="0" collapsed="false">
      <c r="A105" s="16" t="s">
        <v>574</v>
      </c>
      <c r="B105" s="16" t="s">
        <v>48</v>
      </c>
      <c r="C105" s="16" t="s">
        <v>441</v>
      </c>
      <c r="D105" s="16" t="s">
        <v>343</v>
      </c>
      <c r="E105" s="16" t="s">
        <v>575</v>
      </c>
      <c r="F105" s="16" t="s">
        <v>576</v>
      </c>
      <c r="G105" s="16" t="s">
        <v>577</v>
      </c>
      <c r="H105" s="16" t="s">
        <v>36</v>
      </c>
      <c r="I105" s="16" t="s">
        <v>76</v>
      </c>
      <c r="J105" s="17"/>
      <c r="K105" s="18"/>
      <c r="L105" s="17" t="s">
        <v>77</v>
      </c>
      <c r="M105" s="16" t="s">
        <v>578</v>
      </c>
      <c r="N105" s="16" t="s">
        <v>118</v>
      </c>
      <c r="O105" s="17" t="s">
        <v>79</v>
      </c>
      <c r="P105" s="17"/>
    </row>
    <row r="106" customFormat="false" ht="43.5" hidden="false" customHeight="true" outlineLevel="0" collapsed="false">
      <c r="A106" s="16" t="s">
        <v>579</v>
      </c>
      <c r="B106" s="16" t="s">
        <v>49</v>
      </c>
      <c r="C106" s="16" t="s">
        <v>580</v>
      </c>
      <c r="D106" s="16" t="s">
        <v>72</v>
      </c>
      <c r="E106" s="16" t="s">
        <v>581</v>
      </c>
      <c r="F106" s="16" t="s">
        <v>582</v>
      </c>
      <c r="G106" s="16" t="s">
        <v>583</v>
      </c>
      <c r="H106" s="16" t="s">
        <v>36</v>
      </c>
      <c r="I106" s="16" t="s">
        <v>76</v>
      </c>
      <c r="J106" s="17"/>
      <c r="K106" s="18"/>
      <c r="L106" s="17" t="s">
        <v>77</v>
      </c>
      <c r="M106" s="16" t="s">
        <v>584</v>
      </c>
      <c r="N106" s="16"/>
      <c r="O106" s="17" t="s">
        <v>79</v>
      </c>
      <c r="P106" s="17"/>
    </row>
    <row r="107" customFormat="false" ht="43.5" hidden="false" customHeight="true" outlineLevel="0" collapsed="false">
      <c r="A107" s="16" t="s">
        <v>585</v>
      </c>
      <c r="B107" s="16" t="s">
        <v>49</v>
      </c>
      <c r="C107" s="16" t="s">
        <v>580</v>
      </c>
      <c r="D107" s="16" t="s">
        <v>72</v>
      </c>
      <c r="E107" s="16" t="s">
        <v>586</v>
      </c>
      <c r="F107" s="16" t="s">
        <v>587</v>
      </c>
      <c r="G107" s="16" t="s">
        <v>588</v>
      </c>
      <c r="H107" s="16" t="s">
        <v>36</v>
      </c>
      <c r="I107" s="16" t="s">
        <v>76</v>
      </c>
      <c r="J107" s="17"/>
      <c r="K107" s="18"/>
      <c r="L107" s="17" t="s">
        <v>77</v>
      </c>
      <c r="M107" s="16" t="s">
        <v>589</v>
      </c>
      <c r="N107" s="16" t="s">
        <v>101</v>
      </c>
      <c r="O107" s="17" t="s">
        <v>79</v>
      </c>
      <c r="P107" s="17"/>
    </row>
    <row r="108" customFormat="false" ht="43.5" hidden="false" customHeight="true" outlineLevel="0" collapsed="false">
      <c r="A108" s="16" t="s">
        <v>590</v>
      </c>
      <c r="B108" s="16" t="s">
        <v>49</v>
      </c>
      <c r="C108" s="16" t="s">
        <v>580</v>
      </c>
      <c r="D108" s="16" t="s">
        <v>91</v>
      </c>
      <c r="E108" s="16" t="s">
        <v>591</v>
      </c>
      <c r="F108" s="16" t="s">
        <v>592</v>
      </c>
      <c r="G108" s="16" t="s">
        <v>593</v>
      </c>
      <c r="H108" s="16" t="s">
        <v>30</v>
      </c>
      <c r="I108" s="16" t="s">
        <v>84</v>
      </c>
      <c r="J108" s="17"/>
      <c r="K108" s="18"/>
      <c r="L108" s="17" t="s">
        <v>77</v>
      </c>
      <c r="M108" s="16" t="s">
        <v>509</v>
      </c>
      <c r="N108" s="16" t="s">
        <v>130</v>
      </c>
      <c r="O108" s="17" t="s">
        <v>79</v>
      </c>
      <c r="P108" s="17"/>
    </row>
    <row r="109" customFormat="false" ht="43.5" hidden="false" customHeight="true" outlineLevel="0" collapsed="false">
      <c r="A109" s="16" t="s">
        <v>594</v>
      </c>
      <c r="B109" s="16" t="s">
        <v>49</v>
      </c>
      <c r="C109" s="16" t="s">
        <v>580</v>
      </c>
      <c r="D109" s="16" t="s">
        <v>343</v>
      </c>
      <c r="E109" s="16" t="s">
        <v>595</v>
      </c>
      <c r="F109" s="16" t="s">
        <v>596</v>
      </c>
      <c r="G109" s="16" t="s">
        <v>597</v>
      </c>
      <c r="H109" s="16" t="s">
        <v>32</v>
      </c>
      <c r="I109" s="16" t="s">
        <v>76</v>
      </c>
      <c r="J109" s="17"/>
      <c r="K109" s="18"/>
      <c r="L109" s="17" t="s">
        <v>77</v>
      </c>
      <c r="M109" s="16" t="s">
        <v>598</v>
      </c>
      <c r="N109" s="16" t="s">
        <v>101</v>
      </c>
      <c r="O109" s="17" t="s">
        <v>79</v>
      </c>
      <c r="P109" s="17"/>
    </row>
    <row r="110" customFormat="false" ht="43.5" hidden="false" customHeight="true" outlineLevel="0" collapsed="false">
      <c r="A110" s="16" t="s">
        <v>599</v>
      </c>
      <c r="B110" s="16" t="s">
        <v>49</v>
      </c>
      <c r="C110" s="16" t="s">
        <v>580</v>
      </c>
      <c r="D110" s="16" t="s">
        <v>96</v>
      </c>
      <c r="E110" s="16" t="s">
        <v>600</v>
      </c>
      <c r="F110" s="16" t="s">
        <v>601</v>
      </c>
      <c r="G110" s="16" t="s">
        <v>602</v>
      </c>
      <c r="H110" s="16" t="s">
        <v>34</v>
      </c>
      <c r="I110" s="16" t="s">
        <v>84</v>
      </c>
      <c r="J110" s="17"/>
      <c r="K110" s="18"/>
      <c r="L110" s="17" t="s">
        <v>77</v>
      </c>
      <c r="M110" s="16" t="s">
        <v>603</v>
      </c>
      <c r="N110" s="16"/>
      <c r="O110" s="17" t="s">
        <v>79</v>
      </c>
      <c r="P110" s="17"/>
    </row>
    <row r="111" customFormat="false" ht="43.5" hidden="false" customHeight="true" outlineLevel="0" collapsed="false">
      <c r="A111" s="16" t="s">
        <v>604</v>
      </c>
      <c r="B111" s="16" t="s">
        <v>49</v>
      </c>
      <c r="C111" s="16" t="s">
        <v>580</v>
      </c>
      <c r="D111" s="16" t="s">
        <v>343</v>
      </c>
      <c r="E111" s="16" t="s">
        <v>605</v>
      </c>
      <c r="F111" s="16" t="s">
        <v>606</v>
      </c>
      <c r="G111" s="16" t="s">
        <v>607</v>
      </c>
      <c r="H111" s="16" t="s">
        <v>34</v>
      </c>
      <c r="I111" s="16" t="s">
        <v>84</v>
      </c>
      <c r="J111" s="17"/>
      <c r="K111" s="18"/>
      <c r="L111" s="17" t="s">
        <v>77</v>
      </c>
      <c r="M111" s="16" t="s">
        <v>608</v>
      </c>
      <c r="N111" s="16"/>
      <c r="O111" s="17" t="s">
        <v>79</v>
      </c>
      <c r="P111" s="17"/>
    </row>
    <row r="112" customFormat="false" ht="43.5" hidden="false" customHeight="true" outlineLevel="0" collapsed="false">
      <c r="A112" s="16" t="s">
        <v>609</v>
      </c>
      <c r="B112" s="16" t="s">
        <v>49</v>
      </c>
      <c r="C112" s="16" t="s">
        <v>580</v>
      </c>
      <c r="D112" s="16" t="s">
        <v>343</v>
      </c>
      <c r="E112" s="16" t="s">
        <v>610</v>
      </c>
      <c r="F112" s="16" t="s">
        <v>611</v>
      </c>
      <c r="G112" s="16" t="s">
        <v>612</v>
      </c>
      <c r="H112" s="16" t="s">
        <v>34</v>
      </c>
      <c r="I112" s="16" t="s">
        <v>84</v>
      </c>
      <c r="J112" s="17"/>
      <c r="K112" s="18"/>
      <c r="L112" s="17" t="s">
        <v>77</v>
      </c>
      <c r="M112" s="16" t="s">
        <v>613</v>
      </c>
      <c r="N112" s="16"/>
      <c r="O112" s="17" t="s">
        <v>79</v>
      </c>
      <c r="P112" s="17"/>
    </row>
    <row r="113" customFormat="false" ht="43.5" hidden="false" customHeight="true" outlineLevel="0" collapsed="false">
      <c r="A113" s="16" t="s">
        <v>614</v>
      </c>
      <c r="B113" s="16" t="s">
        <v>49</v>
      </c>
      <c r="C113" s="16" t="s">
        <v>580</v>
      </c>
      <c r="D113" s="16" t="s">
        <v>162</v>
      </c>
      <c r="E113" s="16" t="s">
        <v>615</v>
      </c>
      <c r="F113" s="16" t="s">
        <v>616</v>
      </c>
      <c r="G113" s="16" t="s">
        <v>617</v>
      </c>
      <c r="H113" s="16" t="s">
        <v>34</v>
      </c>
      <c r="I113" s="16" t="s">
        <v>84</v>
      </c>
      <c r="J113" s="17"/>
      <c r="K113" s="18"/>
      <c r="L113" s="17" t="s">
        <v>77</v>
      </c>
      <c r="M113" s="16" t="s">
        <v>618</v>
      </c>
      <c r="N113" s="16" t="s">
        <v>166</v>
      </c>
      <c r="O113" s="17" t="s">
        <v>79</v>
      </c>
      <c r="P113" s="17"/>
    </row>
    <row r="114" customFormat="false" ht="43.5" hidden="false" customHeight="true" outlineLevel="0" collapsed="false">
      <c r="A114" s="16" t="s">
        <v>619</v>
      </c>
      <c r="B114" s="16" t="s">
        <v>49</v>
      </c>
      <c r="C114" s="16" t="s">
        <v>580</v>
      </c>
      <c r="D114" s="16" t="s">
        <v>91</v>
      </c>
      <c r="E114" s="16" t="s">
        <v>620</v>
      </c>
      <c r="F114" s="16" t="s">
        <v>621</v>
      </c>
      <c r="G114" s="16" t="s">
        <v>622</v>
      </c>
      <c r="H114" s="16" t="s">
        <v>36</v>
      </c>
      <c r="I114" s="16" t="s">
        <v>76</v>
      </c>
      <c r="J114" s="17"/>
      <c r="K114" s="18"/>
      <c r="L114" s="17" t="s">
        <v>77</v>
      </c>
      <c r="M114" s="16" t="s">
        <v>623</v>
      </c>
      <c r="N114" s="16" t="s">
        <v>118</v>
      </c>
      <c r="O114" s="17" t="s">
        <v>79</v>
      </c>
      <c r="P114" s="17"/>
    </row>
    <row r="115" customFormat="false" ht="43.5" hidden="false" customHeight="true" outlineLevel="0" collapsed="false">
      <c r="A115" s="16" t="s">
        <v>624</v>
      </c>
      <c r="B115" s="16" t="s">
        <v>49</v>
      </c>
      <c r="C115" s="16" t="s">
        <v>580</v>
      </c>
      <c r="D115" s="16" t="s">
        <v>91</v>
      </c>
      <c r="E115" s="16" t="s">
        <v>625</v>
      </c>
      <c r="F115" s="16" t="s">
        <v>626</v>
      </c>
      <c r="G115" s="16" t="s">
        <v>627</v>
      </c>
      <c r="H115" s="16" t="s">
        <v>34</v>
      </c>
      <c r="I115" s="16" t="s">
        <v>84</v>
      </c>
      <c r="J115" s="17"/>
      <c r="K115" s="18"/>
      <c r="L115" s="17" t="s">
        <v>77</v>
      </c>
      <c r="M115" s="16" t="s">
        <v>628</v>
      </c>
      <c r="N115" s="16" t="s">
        <v>166</v>
      </c>
      <c r="O115" s="17" t="s">
        <v>79</v>
      </c>
      <c r="P115" s="17"/>
    </row>
    <row r="116" customFormat="false" ht="43.5" hidden="false" customHeight="true" outlineLevel="0" collapsed="false">
      <c r="A116" s="16" t="s">
        <v>629</v>
      </c>
      <c r="B116" s="16" t="s">
        <v>49</v>
      </c>
      <c r="C116" s="16" t="s">
        <v>580</v>
      </c>
      <c r="D116" s="16" t="s">
        <v>162</v>
      </c>
      <c r="E116" s="16" t="s">
        <v>630</v>
      </c>
      <c r="F116" s="16" t="s">
        <v>631</v>
      </c>
      <c r="G116" s="16" t="s">
        <v>632</v>
      </c>
      <c r="H116" s="16" t="s">
        <v>34</v>
      </c>
      <c r="I116" s="16" t="s">
        <v>84</v>
      </c>
      <c r="J116" s="17"/>
      <c r="K116" s="18"/>
      <c r="L116" s="17" t="s">
        <v>77</v>
      </c>
      <c r="M116" s="16" t="s">
        <v>633</v>
      </c>
      <c r="N116" s="16"/>
      <c r="O116" s="17" t="s">
        <v>79</v>
      </c>
      <c r="P116" s="17"/>
    </row>
    <row r="117" customFormat="false" ht="43.5" hidden="false" customHeight="true" outlineLevel="0" collapsed="false">
      <c r="A117" s="16" t="s">
        <v>634</v>
      </c>
      <c r="B117" s="16" t="s">
        <v>49</v>
      </c>
      <c r="C117" s="16" t="s">
        <v>580</v>
      </c>
      <c r="D117" s="16" t="s">
        <v>162</v>
      </c>
      <c r="E117" s="16" t="s">
        <v>635</v>
      </c>
      <c r="F117" s="16" t="s">
        <v>636</v>
      </c>
      <c r="G117" s="16" t="s">
        <v>637</v>
      </c>
      <c r="H117" s="16" t="s">
        <v>34</v>
      </c>
      <c r="I117" s="16" t="s">
        <v>84</v>
      </c>
      <c r="J117" s="17"/>
      <c r="K117" s="18"/>
      <c r="L117" s="17" t="s">
        <v>77</v>
      </c>
      <c r="M117" s="16" t="s">
        <v>638</v>
      </c>
      <c r="N117" s="16" t="s">
        <v>166</v>
      </c>
      <c r="O117" s="17" t="s">
        <v>79</v>
      </c>
      <c r="P117" s="17"/>
    </row>
    <row r="118" customFormat="false" ht="43.5" hidden="false" customHeight="true" outlineLevel="0" collapsed="false">
      <c r="A118" s="16" t="s">
        <v>639</v>
      </c>
      <c r="B118" s="16" t="s">
        <v>50</v>
      </c>
      <c r="C118" s="16" t="s">
        <v>640</v>
      </c>
      <c r="D118" s="16" t="s">
        <v>91</v>
      </c>
      <c r="E118" s="16" t="s">
        <v>641</v>
      </c>
      <c r="F118" s="16" t="s">
        <v>642</v>
      </c>
      <c r="G118" s="16" t="s">
        <v>643</v>
      </c>
      <c r="H118" s="16" t="s">
        <v>34</v>
      </c>
      <c r="I118" s="16" t="s">
        <v>84</v>
      </c>
      <c r="J118" s="17"/>
      <c r="K118" s="18"/>
      <c r="L118" s="17" t="s">
        <v>77</v>
      </c>
      <c r="M118" s="16" t="s">
        <v>644</v>
      </c>
      <c r="N118" s="16" t="s">
        <v>166</v>
      </c>
      <c r="O118" s="17" t="s">
        <v>79</v>
      </c>
      <c r="P118" s="17"/>
    </row>
    <row r="119" customFormat="false" ht="43.5" hidden="false" customHeight="true" outlineLevel="0" collapsed="false">
      <c r="A119" s="16" t="s">
        <v>645</v>
      </c>
      <c r="B119" s="16" t="s">
        <v>50</v>
      </c>
      <c r="C119" s="16" t="s">
        <v>640</v>
      </c>
      <c r="D119" s="16" t="s">
        <v>343</v>
      </c>
      <c r="E119" s="16" t="s">
        <v>646</v>
      </c>
      <c r="F119" s="16" t="s">
        <v>647</v>
      </c>
      <c r="G119" s="16" t="s">
        <v>648</v>
      </c>
      <c r="H119" s="16" t="s">
        <v>34</v>
      </c>
      <c r="I119" s="16" t="s">
        <v>84</v>
      </c>
      <c r="J119" s="17"/>
      <c r="K119" s="18"/>
      <c r="L119" s="17" t="s">
        <v>77</v>
      </c>
      <c r="M119" s="16" t="s">
        <v>649</v>
      </c>
      <c r="N119" s="16"/>
      <c r="O119" s="17" t="s">
        <v>79</v>
      </c>
      <c r="P119" s="17"/>
    </row>
    <row r="120" customFormat="false" ht="43.5" hidden="false" customHeight="true" outlineLevel="0" collapsed="false">
      <c r="A120" s="16" t="s">
        <v>650</v>
      </c>
      <c r="B120" s="16" t="s">
        <v>50</v>
      </c>
      <c r="C120" s="16" t="s">
        <v>640</v>
      </c>
      <c r="D120" s="16" t="s">
        <v>152</v>
      </c>
      <c r="E120" s="16" t="s">
        <v>651</v>
      </c>
      <c r="F120" s="16" t="s">
        <v>652</v>
      </c>
      <c r="G120" s="16" t="s">
        <v>653</v>
      </c>
      <c r="H120" s="16" t="s">
        <v>34</v>
      </c>
      <c r="I120" s="16" t="s">
        <v>84</v>
      </c>
      <c r="J120" s="17"/>
      <c r="K120" s="18"/>
      <c r="L120" s="17" t="s">
        <v>77</v>
      </c>
      <c r="M120" s="16" t="s">
        <v>654</v>
      </c>
      <c r="N120" s="16"/>
      <c r="O120" s="17" t="s">
        <v>79</v>
      </c>
      <c r="P120" s="17"/>
    </row>
    <row r="121" customFormat="false" ht="43.5" hidden="false" customHeight="true" outlineLevel="0" collapsed="false">
      <c r="A121" s="16" t="s">
        <v>655</v>
      </c>
      <c r="B121" s="16" t="s">
        <v>50</v>
      </c>
      <c r="C121" s="16" t="s">
        <v>640</v>
      </c>
      <c r="D121" s="16" t="s">
        <v>343</v>
      </c>
      <c r="E121" s="16" t="s">
        <v>656</v>
      </c>
      <c r="F121" s="16" t="s">
        <v>657</v>
      </c>
      <c r="G121" s="16" t="s">
        <v>658</v>
      </c>
      <c r="H121" s="16" t="s">
        <v>34</v>
      </c>
      <c r="I121" s="16" t="s">
        <v>84</v>
      </c>
      <c r="J121" s="17"/>
      <c r="K121" s="18"/>
      <c r="L121" s="17" t="s">
        <v>77</v>
      </c>
      <c r="M121" s="16" t="s">
        <v>546</v>
      </c>
      <c r="N121" s="16" t="s">
        <v>166</v>
      </c>
      <c r="O121" s="17" t="s">
        <v>79</v>
      </c>
      <c r="P121" s="17"/>
    </row>
    <row r="122" customFormat="false" ht="43.5" hidden="false" customHeight="true" outlineLevel="0" collapsed="false">
      <c r="A122" s="16" t="s">
        <v>659</v>
      </c>
      <c r="B122" s="16" t="s">
        <v>50</v>
      </c>
      <c r="C122" s="16" t="s">
        <v>640</v>
      </c>
      <c r="D122" s="16" t="s">
        <v>108</v>
      </c>
      <c r="E122" s="16" t="s">
        <v>660</v>
      </c>
      <c r="F122" s="16" t="s">
        <v>661</v>
      </c>
      <c r="G122" s="16" t="s">
        <v>662</v>
      </c>
      <c r="H122" s="16" t="s">
        <v>34</v>
      </c>
      <c r="I122" s="16" t="s">
        <v>84</v>
      </c>
      <c r="J122" s="17"/>
      <c r="K122" s="18"/>
      <c r="L122" s="17" t="s">
        <v>77</v>
      </c>
      <c r="M122" s="16" t="s">
        <v>551</v>
      </c>
      <c r="N122" s="16" t="s">
        <v>166</v>
      </c>
      <c r="O122" s="17" t="s">
        <v>79</v>
      </c>
      <c r="P122" s="17"/>
    </row>
    <row r="123" customFormat="false" ht="43.5" hidden="false" customHeight="true" outlineLevel="0" collapsed="false">
      <c r="A123" s="16" t="s">
        <v>663</v>
      </c>
      <c r="B123" s="16" t="s">
        <v>50</v>
      </c>
      <c r="C123" s="16" t="s">
        <v>640</v>
      </c>
      <c r="D123" s="16" t="s">
        <v>157</v>
      </c>
      <c r="E123" s="16" t="s">
        <v>664</v>
      </c>
      <c r="F123" s="16" t="s">
        <v>665</v>
      </c>
      <c r="G123" s="16" t="s">
        <v>666</v>
      </c>
      <c r="H123" s="16" t="s">
        <v>34</v>
      </c>
      <c r="I123" s="16" t="s">
        <v>84</v>
      </c>
      <c r="J123" s="17"/>
      <c r="K123" s="18"/>
      <c r="L123" s="17" t="s">
        <v>77</v>
      </c>
      <c r="M123" s="16" t="s">
        <v>667</v>
      </c>
      <c r="N123" s="16" t="s">
        <v>166</v>
      </c>
      <c r="O123" s="17" t="s">
        <v>79</v>
      </c>
      <c r="P123" s="17"/>
    </row>
    <row r="124" customFormat="false" ht="43.5" hidden="false" customHeight="true" outlineLevel="0" collapsed="false">
      <c r="A124" s="16" t="s">
        <v>668</v>
      </c>
      <c r="B124" s="16" t="s">
        <v>50</v>
      </c>
      <c r="C124" s="16" t="s">
        <v>640</v>
      </c>
      <c r="D124" s="16" t="s">
        <v>466</v>
      </c>
      <c r="E124" s="16" t="s">
        <v>669</v>
      </c>
      <c r="F124" s="16" t="s">
        <v>670</v>
      </c>
      <c r="G124" s="16" t="s">
        <v>671</v>
      </c>
      <c r="H124" s="16" t="s">
        <v>34</v>
      </c>
      <c r="I124" s="16" t="s">
        <v>84</v>
      </c>
      <c r="J124" s="17"/>
      <c r="K124" s="18"/>
      <c r="L124" s="17" t="s">
        <v>77</v>
      </c>
      <c r="M124" s="16" t="s">
        <v>665</v>
      </c>
      <c r="N124" s="16" t="s">
        <v>166</v>
      </c>
      <c r="O124" s="17" t="s">
        <v>79</v>
      </c>
      <c r="P124" s="17"/>
    </row>
    <row r="125" customFormat="false" ht="43.5" hidden="false" customHeight="true" outlineLevel="0" collapsed="false">
      <c r="A125" s="16" t="s">
        <v>672</v>
      </c>
      <c r="B125" s="16" t="s">
        <v>50</v>
      </c>
      <c r="C125" s="16" t="s">
        <v>640</v>
      </c>
      <c r="D125" s="16" t="s">
        <v>193</v>
      </c>
      <c r="E125" s="16" t="s">
        <v>673</v>
      </c>
      <c r="F125" s="16" t="s">
        <v>674</v>
      </c>
      <c r="G125" s="16" t="s">
        <v>675</v>
      </c>
      <c r="H125" s="16" t="s">
        <v>34</v>
      </c>
      <c r="I125" s="16" t="s">
        <v>84</v>
      </c>
      <c r="J125" s="17"/>
      <c r="K125" s="18"/>
      <c r="L125" s="17" t="s">
        <v>77</v>
      </c>
      <c r="M125" s="16" t="s">
        <v>676</v>
      </c>
      <c r="N125" s="16" t="s">
        <v>166</v>
      </c>
      <c r="O125" s="17" t="s">
        <v>79</v>
      </c>
      <c r="P125" s="17"/>
    </row>
    <row r="126" customFormat="false" ht="43.5" hidden="false" customHeight="true" outlineLevel="0" collapsed="false">
      <c r="A126" s="16" t="s">
        <v>677</v>
      </c>
      <c r="B126" s="16" t="s">
        <v>50</v>
      </c>
      <c r="C126" s="16" t="s">
        <v>640</v>
      </c>
      <c r="D126" s="16" t="s">
        <v>91</v>
      </c>
      <c r="E126" s="16" t="s">
        <v>678</v>
      </c>
      <c r="F126" s="16" t="s">
        <v>679</v>
      </c>
      <c r="G126" s="16" t="s">
        <v>680</v>
      </c>
      <c r="H126" s="16" t="s">
        <v>34</v>
      </c>
      <c r="I126" s="16" t="s">
        <v>84</v>
      </c>
      <c r="J126" s="17"/>
      <c r="K126" s="18"/>
      <c r="L126" s="17" t="s">
        <v>77</v>
      </c>
      <c r="M126" s="16" t="s">
        <v>681</v>
      </c>
      <c r="N126" s="16" t="s">
        <v>166</v>
      </c>
      <c r="O126" s="17" t="s">
        <v>79</v>
      </c>
      <c r="P126" s="17"/>
    </row>
    <row r="127" customFormat="false" ht="43.5" hidden="false" customHeight="true" outlineLevel="0" collapsed="false">
      <c r="A127" s="16" t="s">
        <v>682</v>
      </c>
      <c r="B127" s="16" t="s">
        <v>50</v>
      </c>
      <c r="C127" s="16" t="s">
        <v>640</v>
      </c>
      <c r="D127" s="16" t="s">
        <v>162</v>
      </c>
      <c r="E127" s="16" t="s">
        <v>683</v>
      </c>
      <c r="F127" s="16" t="s">
        <v>684</v>
      </c>
      <c r="G127" s="16" t="s">
        <v>685</v>
      </c>
      <c r="H127" s="16" t="s">
        <v>32</v>
      </c>
      <c r="I127" s="16" t="s">
        <v>84</v>
      </c>
      <c r="J127" s="17"/>
      <c r="K127" s="18"/>
      <c r="L127" s="17" t="s">
        <v>77</v>
      </c>
      <c r="M127" s="16" t="s">
        <v>686</v>
      </c>
      <c r="N127" s="16" t="s">
        <v>166</v>
      </c>
      <c r="O127" s="17" t="s">
        <v>79</v>
      </c>
      <c r="P127" s="17"/>
    </row>
    <row r="128" customFormat="false" ht="43.5" hidden="false" customHeight="true" outlineLevel="0" collapsed="false">
      <c r="A128" s="16" t="s">
        <v>687</v>
      </c>
      <c r="B128" s="16" t="s">
        <v>50</v>
      </c>
      <c r="C128" s="16" t="s">
        <v>640</v>
      </c>
      <c r="D128" s="16" t="s">
        <v>157</v>
      </c>
      <c r="E128" s="16" t="s">
        <v>688</v>
      </c>
      <c r="F128" s="16" t="s">
        <v>689</v>
      </c>
      <c r="G128" s="16" t="s">
        <v>690</v>
      </c>
      <c r="H128" s="16" t="s">
        <v>36</v>
      </c>
      <c r="I128" s="16" t="s">
        <v>76</v>
      </c>
      <c r="J128" s="17"/>
      <c r="K128" s="18"/>
      <c r="L128" s="17" t="s">
        <v>77</v>
      </c>
      <c r="M128" s="16" t="s">
        <v>691</v>
      </c>
      <c r="N128" s="16" t="s">
        <v>166</v>
      </c>
      <c r="O128" s="17" t="s">
        <v>79</v>
      </c>
      <c r="P128" s="17"/>
    </row>
    <row r="129" customFormat="false" ht="43.5" hidden="false" customHeight="true" outlineLevel="0" collapsed="false">
      <c r="A129" s="16" t="s">
        <v>692</v>
      </c>
      <c r="B129" s="16" t="s">
        <v>50</v>
      </c>
      <c r="C129" s="16" t="s">
        <v>640</v>
      </c>
      <c r="D129" s="16" t="s">
        <v>91</v>
      </c>
      <c r="E129" s="16" t="s">
        <v>693</v>
      </c>
      <c r="F129" s="16" t="s">
        <v>694</v>
      </c>
      <c r="G129" s="16" t="s">
        <v>695</v>
      </c>
      <c r="H129" s="16" t="s">
        <v>36</v>
      </c>
      <c r="I129" s="16" t="s">
        <v>76</v>
      </c>
      <c r="J129" s="17"/>
      <c r="K129" s="18"/>
      <c r="L129" s="17" t="s">
        <v>77</v>
      </c>
      <c r="M129" s="16" t="s">
        <v>689</v>
      </c>
      <c r="N129" s="16" t="s">
        <v>118</v>
      </c>
      <c r="O129" s="17" t="s">
        <v>79</v>
      </c>
      <c r="P129" s="17"/>
    </row>
    <row r="130" customFormat="false" ht="43.5" hidden="false" customHeight="true" outlineLevel="0" collapsed="false">
      <c r="A130" s="16" t="s">
        <v>696</v>
      </c>
      <c r="B130" s="16" t="s">
        <v>51</v>
      </c>
      <c r="C130" s="16" t="s">
        <v>697</v>
      </c>
      <c r="D130" s="16" t="s">
        <v>343</v>
      </c>
      <c r="E130" s="16" t="s">
        <v>698</v>
      </c>
      <c r="F130" s="16" t="s">
        <v>699</v>
      </c>
      <c r="G130" s="16" t="s">
        <v>700</v>
      </c>
      <c r="H130" s="16" t="s">
        <v>34</v>
      </c>
      <c r="I130" s="16" t="s">
        <v>84</v>
      </c>
      <c r="J130" s="17"/>
      <c r="K130" s="18"/>
      <c r="L130" s="17" t="s">
        <v>77</v>
      </c>
      <c r="M130" s="16" t="s">
        <v>701</v>
      </c>
      <c r="N130" s="16"/>
      <c r="O130" s="17" t="s">
        <v>79</v>
      </c>
      <c r="P130" s="17"/>
    </row>
    <row r="131" customFormat="false" ht="43.5" hidden="false" customHeight="true" outlineLevel="0" collapsed="false">
      <c r="A131" s="16" t="s">
        <v>702</v>
      </c>
      <c r="B131" s="16" t="s">
        <v>51</v>
      </c>
      <c r="C131" s="16" t="s">
        <v>697</v>
      </c>
      <c r="D131" s="16" t="s">
        <v>343</v>
      </c>
      <c r="E131" s="16" t="s">
        <v>703</v>
      </c>
      <c r="F131" s="16" t="s">
        <v>704</v>
      </c>
      <c r="G131" s="16" t="s">
        <v>705</v>
      </c>
      <c r="H131" s="16" t="s">
        <v>34</v>
      </c>
      <c r="I131" s="16" t="s">
        <v>84</v>
      </c>
      <c r="J131" s="17"/>
      <c r="K131" s="18"/>
      <c r="L131" s="17" t="s">
        <v>77</v>
      </c>
      <c r="M131" s="16" t="s">
        <v>706</v>
      </c>
      <c r="N131" s="16" t="s">
        <v>166</v>
      </c>
      <c r="O131" s="17" t="s">
        <v>79</v>
      </c>
      <c r="P131" s="17"/>
    </row>
    <row r="132" customFormat="false" ht="43.5" hidden="false" customHeight="true" outlineLevel="0" collapsed="false">
      <c r="A132" s="16" t="s">
        <v>707</v>
      </c>
      <c r="B132" s="16" t="s">
        <v>51</v>
      </c>
      <c r="C132" s="16" t="s">
        <v>697</v>
      </c>
      <c r="D132" s="16" t="s">
        <v>108</v>
      </c>
      <c r="E132" s="16" t="s">
        <v>708</v>
      </c>
      <c r="F132" s="16" t="s">
        <v>709</v>
      </c>
      <c r="G132" s="16" t="s">
        <v>710</v>
      </c>
      <c r="H132" s="16" t="s">
        <v>34</v>
      </c>
      <c r="I132" s="16" t="s">
        <v>84</v>
      </c>
      <c r="J132" s="17"/>
      <c r="K132" s="18"/>
      <c r="L132" s="17" t="s">
        <v>77</v>
      </c>
      <c r="M132" s="16" t="s">
        <v>706</v>
      </c>
      <c r="N132" s="16" t="s">
        <v>166</v>
      </c>
      <c r="O132" s="17" t="s">
        <v>79</v>
      </c>
      <c r="P132" s="17"/>
    </row>
    <row r="133" customFormat="false" ht="43.5" hidden="false" customHeight="true" outlineLevel="0" collapsed="false">
      <c r="A133" s="16" t="s">
        <v>711</v>
      </c>
      <c r="B133" s="16" t="s">
        <v>51</v>
      </c>
      <c r="C133" s="16" t="s">
        <v>697</v>
      </c>
      <c r="D133" s="16" t="s">
        <v>286</v>
      </c>
      <c r="E133" s="16" t="s">
        <v>712</v>
      </c>
      <c r="F133" s="16" t="s">
        <v>713</v>
      </c>
      <c r="G133" s="16" t="s">
        <v>714</v>
      </c>
      <c r="H133" s="16" t="s">
        <v>34</v>
      </c>
      <c r="I133" s="16" t="s">
        <v>84</v>
      </c>
      <c r="J133" s="17"/>
      <c r="K133" s="18"/>
      <c r="L133" s="17" t="s">
        <v>77</v>
      </c>
      <c r="M133" s="16" t="s">
        <v>715</v>
      </c>
      <c r="N133" s="16" t="s">
        <v>166</v>
      </c>
      <c r="O133" s="17" t="s">
        <v>79</v>
      </c>
      <c r="P133" s="17"/>
    </row>
    <row r="134" customFormat="false" ht="43.5" hidden="false" customHeight="true" outlineLevel="0" collapsed="false">
      <c r="A134" s="16" t="s">
        <v>716</v>
      </c>
      <c r="B134" s="16" t="s">
        <v>51</v>
      </c>
      <c r="C134" s="16" t="s">
        <v>697</v>
      </c>
      <c r="D134" s="16" t="s">
        <v>157</v>
      </c>
      <c r="E134" s="16" t="s">
        <v>717</v>
      </c>
      <c r="F134" s="16" t="s">
        <v>718</v>
      </c>
      <c r="G134" s="16" t="s">
        <v>719</v>
      </c>
      <c r="H134" s="16" t="s">
        <v>34</v>
      </c>
      <c r="I134" s="16" t="s">
        <v>84</v>
      </c>
      <c r="J134" s="17"/>
      <c r="K134" s="18"/>
      <c r="L134" s="17" t="s">
        <v>77</v>
      </c>
      <c r="M134" s="16" t="s">
        <v>665</v>
      </c>
      <c r="N134" s="16" t="s">
        <v>166</v>
      </c>
      <c r="O134" s="17" t="s">
        <v>79</v>
      </c>
      <c r="P134" s="17"/>
    </row>
    <row r="135" customFormat="false" ht="43.5" hidden="false" customHeight="true" outlineLevel="0" collapsed="false">
      <c r="A135" s="16" t="s">
        <v>720</v>
      </c>
      <c r="B135" s="16" t="s">
        <v>51</v>
      </c>
      <c r="C135" s="16" t="s">
        <v>697</v>
      </c>
      <c r="D135" s="16" t="s">
        <v>466</v>
      </c>
      <c r="E135" s="16" t="s">
        <v>721</v>
      </c>
      <c r="F135" s="16" t="s">
        <v>722</v>
      </c>
      <c r="G135" s="16" t="s">
        <v>723</v>
      </c>
      <c r="H135" s="16" t="s">
        <v>34</v>
      </c>
      <c r="I135" s="16" t="s">
        <v>84</v>
      </c>
      <c r="J135" s="17"/>
      <c r="K135" s="18"/>
      <c r="L135" s="17" t="s">
        <v>77</v>
      </c>
      <c r="M135" s="16" t="s">
        <v>724</v>
      </c>
      <c r="N135" s="16" t="s">
        <v>166</v>
      </c>
      <c r="O135" s="17" t="s">
        <v>79</v>
      </c>
      <c r="P135" s="17"/>
    </row>
    <row r="136" customFormat="false" ht="43.5" hidden="false" customHeight="true" outlineLevel="0" collapsed="false">
      <c r="A136" s="16" t="s">
        <v>725</v>
      </c>
      <c r="B136" s="16" t="s">
        <v>51</v>
      </c>
      <c r="C136" s="16" t="s">
        <v>697</v>
      </c>
      <c r="D136" s="16" t="s">
        <v>466</v>
      </c>
      <c r="E136" s="16" t="s">
        <v>726</v>
      </c>
      <c r="F136" s="16" t="s">
        <v>727</v>
      </c>
      <c r="G136" s="16" t="s">
        <v>728</v>
      </c>
      <c r="H136" s="16" t="s">
        <v>34</v>
      </c>
      <c r="I136" s="16" t="s">
        <v>84</v>
      </c>
      <c r="J136" s="17"/>
      <c r="K136" s="18"/>
      <c r="L136" s="17" t="s">
        <v>77</v>
      </c>
      <c r="M136" s="16" t="s">
        <v>729</v>
      </c>
      <c r="N136" s="16" t="s">
        <v>166</v>
      </c>
      <c r="O136" s="17" t="s">
        <v>79</v>
      </c>
      <c r="P136" s="17"/>
    </row>
    <row r="137" customFormat="false" ht="43.5" hidden="false" customHeight="true" outlineLevel="0" collapsed="false">
      <c r="A137" s="16" t="s">
        <v>730</v>
      </c>
      <c r="B137" s="16" t="s">
        <v>51</v>
      </c>
      <c r="C137" s="16" t="s">
        <v>697</v>
      </c>
      <c r="D137" s="16" t="s">
        <v>193</v>
      </c>
      <c r="E137" s="16" t="s">
        <v>731</v>
      </c>
      <c r="F137" s="16" t="s">
        <v>732</v>
      </c>
      <c r="G137" s="16" t="s">
        <v>733</v>
      </c>
      <c r="H137" s="16" t="s">
        <v>34</v>
      </c>
      <c r="I137" s="16" t="s">
        <v>84</v>
      </c>
      <c r="J137" s="17"/>
      <c r="K137" s="18"/>
      <c r="L137" s="17" t="s">
        <v>77</v>
      </c>
      <c r="M137" s="16" t="s">
        <v>674</v>
      </c>
      <c r="N137" s="16" t="s">
        <v>166</v>
      </c>
      <c r="O137" s="17" t="s">
        <v>79</v>
      </c>
      <c r="P137" s="17"/>
    </row>
    <row r="138" customFormat="false" ht="43.5" hidden="false" customHeight="true" outlineLevel="0" collapsed="false">
      <c r="A138" s="16" t="s">
        <v>734</v>
      </c>
      <c r="B138" s="16" t="s">
        <v>51</v>
      </c>
      <c r="C138" s="16" t="s">
        <v>697</v>
      </c>
      <c r="D138" s="16" t="s">
        <v>343</v>
      </c>
      <c r="E138" s="16" t="s">
        <v>735</v>
      </c>
      <c r="F138" s="16" t="s">
        <v>736</v>
      </c>
      <c r="G138" s="16" t="s">
        <v>737</v>
      </c>
      <c r="H138" s="16" t="s">
        <v>34</v>
      </c>
      <c r="I138" s="16" t="s">
        <v>84</v>
      </c>
      <c r="J138" s="17"/>
      <c r="K138" s="18"/>
      <c r="L138" s="17" t="s">
        <v>77</v>
      </c>
      <c r="M138" s="16" t="s">
        <v>432</v>
      </c>
      <c r="N138" s="16" t="s">
        <v>166</v>
      </c>
      <c r="O138" s="17" t="s">
        <v>79</v>
      </c>
      <c r="P138" s="17"/>
    </row>
    <row r="139" customFormat="false" ht="43.5" hidden="false" customHeight="true" outlineLevel="0" collapsed="false">
      <c r="A139" s="16" t="s">
        <v>738</v>
      </c>
      <c r="B139" s="16" t="s">
        <v>51</v>
      </c>
      <c r="C139" s="16" t="s">
        <v>697</v>
      </c>
      <c r="D139" s="16" t="s">
        <v>157</v>
      </c>
      <c r="E139" s="16" t="s">
        <v>739</v>
      </c>
      <c r="F139" s="16" t="s">
        <v>740</v>
      </c>
      <c r="G139" s="16" t="s">
        <v>741</v>
      </c>
      <c r="H139" s="16" t="s">
        <v>34</v>
      </c>
      <c r="I139" s="16" t="s">
        <v>84</v>
      </c>
      <c r="J139" s="17"/>
      <c r="K139" s="18"/>
      <c r="L139" s="17" t="s">
        <v>77</v>
      </c>
      <c r="M139" s="16" t="s">
        <v>742</v>
      </c>
      <c r="N139" s="16" t="s">
        <v>166</v>
      </c>
      <c r="O139" s="17" t="s">
        <v>79</v>
      </c>
      <c r="P139" s="17"/>
    </row>
    <row r="140" customFormat="false" ht="43.5" hidden="false" customHeight="true" outlineLevel="0" collapsed="false">
      <c r="A140" s="16" t="s">
        <v>743</v>
      </c>
      <c r="B140" s="16" t="s">
        <v>51</v>
      </c>
      <c r="C140" s="16" t="s">
        <v>697</v>
      </c>
      <c r="D140" s="16" t="s">
        <v>91</v>
      </c>
      <c r="E140" s="16" t="s">
        <v>744</v>
      </c>
      <c r="F140" s="16" t="s">
        <v>745</v>
      </c>
      <c r="G140" s="16" t="s">
        <v>746</v>
      </c>
      <c r="H140" s="16" t="s">
        <v>34</v>
      </c>
      <c r="I140" s="16" t="s">
        <v>84</v>
      </c>
      <c r="J140" s="17"/>
      <c r="K140" s="18"/>
      <c r="L140" s="17" t="s">
        <v>77</v>
      </c>
      <c r="M140" s="16" t="s">
        <v>747</v>
      </c>
      <c r="N140" s="16" t="s">
        <v>166</v>
      </c>
      <c r="O140" s="17" t="s">
        <v>79</v>
      </c>
      <c r="P140" s="17"/>
    </row>
    <row r="141" customFormat="false" ht="43.5" hidden="false" customHeight="true" outlineLevel="0" collapsed="false">
      <c r="A141" s="16" t="s">
        <v>748</v>
      </c>
      <c r="B141" s="16" t="s">
        <v>51</v>
      </c>
      <c r="C141" s="16" t="s">
        <v>697</v>
      </c>
      <c r="D141" s="16" t="s">
        <v>91</v>
      </c>
      <c r="E141" s="16" t="s">
        <v>749</v>
      </c>
      <c r="F141" s="16" t="s">
        <v>750</v>
      </c>
      <c r="G141" s="16" t="s">
        <v>751</v>
      </c>
      <c r="H141" s="16" t="s">
        <v>36</v>
      </c>
      <c r="I141" s="16" t="s">
        <v>76</v>
      </c>
      <c r="J141" s="17"/>
      <c r="K141" s="18"/>
      <c r="L141" s="17" t="s">
        <v>77</v>
      </c>
      <c r="M141" s="16" t="s">
        <v>752</v>
      </c>
      <c r="N141" s="16" t="s">
        <v>118</v>
      </c>
      <c r="O141" s="17" t="s">
        <v>79</v>
      </c>
      <c r="P141" s="17"/>
    </row>
    <row r="142" customFormat="false" ht="43.5" hidden="false" customHeight="true" outlineLevel="0" collapsed="false">
      <c r="A142" s="16" t="s">
        <v>753</v>
      </c>
      <c r="B142" s="16" t="s">
        <v>52</v>
      </c>
      <c r="C142" s="16" t="s">
        <v>754</v>
      </c>
      <c r="D142" s="16" t="s">
        <v>162</v>
      </c>
      <c r="E142" s="16" t="s">
        <v>755</v>
      </c>
      <c r="F142" s="16" t="s">
        <v>756</v>
      </c>
      <c r="G142" s="16" t="s">
        <v>757</v>
      </c>
      <c r="H142" s="16" t="s">
        <v>30</v>
      </c>
      <c r="I142" s="16" t="s">
        <v>84</v>
      </c>
      <c r="J142" s="17"/>
      <c r="K142" s="18"/>
      <c r="L142" s="17" t="s">
        <v>77</v>
      </c>
      <c r="M142" s="16" t="s">
        <v>758</v>
      </c>
      <c r="N142" s="16" t="s">
        <v>166</v>
      </c>
      <c r="O142" s="17" t="s">
        <v>79</v>
      </c>
      <c r="P142" s="17"/>
    </row>
    <row r="143" customFormat="false" ht="43.5" hidden="false" customHeight="true" outlineLevel="0" collapsed="false">
      <c r="A143" s="16" t="s">
        <v>759</v>
      </c>
      <c r="B143" s="16" t="s">
        <v>52</v>
      </c>
      <c r="C143" s="16" t="s">
        <v>754</v>
      </c>
      <c r="D143" s="16" t="s">
        <v>286</v>
      </c>
      <c r="E143" s="16" t="s">
        <v>760</v>
      </c>
      <c r="F143" s="16" t="s">
        <v>761</v>
      </c>
      <c r="G143" s="16" t="s">
        <v>762</v>
      </c>
      <c r="H143" s="16" t="s">
        <v>34</v>
      </c>
      <c r="I143" s="16" t="s">
        <v>84</v>
      </c>
      <c r="J143" s="17"/>
      <c r="K143" s="18"/>
      <c r="L143" s="17" t="s">
        <v>77</v>
      </c>
      <c r="M143" s="16" t="s">
        <v>763</v>
      </c>
      <c r="N143" s="16" t="s">
        <v>166</v>
      </c>
      <c r="O143" s="17" t="s">
        <v>79</v>
      </c>
      <c r="P143" s="17"/>
    </row>
    <row r="144" customFormat="false" ht="43.5" hidden="false" customHeight="true" outlineLevel="0" collapsed="false">
      <c r="A144" s="16" t="s">
        <v>764</v>
      </c>
      <c r="B144" s="16" t="s">
        <v>52</v>
      </c>
      <c r="C144" s="16" t="s">
        <v>754</v>
      </c>
      <c r="D144" s="16" t="s">
        <v>108</v>
      </c>
      <c r="E144" s="16" t="s">
        <v>765</v>
      </c>
      <c r="F144" s="16" t="s">
        <v>766</v>
      </c>
      <c r="G144" s="16" t="s">
        <v>767</v>
      </c>
      <c r="H144" s="16" t="s">
        <v>34</v>
      </c>
      <c r="I144" s="16" t="s">
        <v>84</v>
      </c>
      <c r="J144" s="17"/>
      <c r="K144" s="18"/>
      <c r="L144" s="17" t="s">
        <v>77</v>
      </c>
      <c r="M144" s="16" t="s">
        <v>661</v>
      </c>
      <c r="N144" s="16" t="s">
        <v>166</v>
      </c>
      <c r="O144" s="17" t="s">
        <v>79</v>
      </c>
      <c r="P144" s="17"/>
    </row>
    <row r="145" customFormat="false" ht="43.5" hidden="false" customHeight="true" outlineLevel="0" collapsed="false">
      <c r="A145" s="16" t="s">
        <v>768</v>
      </c>
      <c r="B145" s="16" t="s">
        <v>52</v>
      </c>
      <c r="C145" s="16" t="s">
        <v>754</v>
      </c>
      <c r="D145" s="16" t="s">
        <v>157</v>
      </c>
      <c r="E145" s="16" t="s">
        <v>769</v>
      </c>
      <c r="F145" s="16" t="s">
        <v>770</v>
      </c>
      <c r="G145" s="16" t="s">
        <v>771</v>
      </c>
      <c r="H145" s="16" t="s">
        <v>34</v>
      </c>
      <c r="I145" s="16" t="s">
        <v>84</v>
      </c>
      <c r="J145" s="17"/>
      <c r="K145" s="18"/>
      <c r="L145" s="17" t="s">
        <v>77</v>
      </c>
      <c r="M145" s="16" t="s">
        <v>458</v>
      </c>
      <c r="N145" s="16" t="s">
        <v>166</v>
      </c>
      <c r="O145" s="17" t="s">
        <v>79</v>
      </c>
      <c r="P145" s="17"/>
    </row>
    <row r="146" customFormat="false" ht="43.5" hidden="false" customHeight="true" outlineLevel="0" collapsed="false">
      <c r="A146" s="16" t="s">
        <v>772</v>
      </c>
      <c r="B146" s="16" t="s">
        <v>52</v>
      </c>
      <c r="C146" s="16" t="s">
        <v>754</v>
      </c>
      <c r="D146" s="16" t="s">
        <v>157</v>
      </c>
      <c r="E146" s="16" t="s">
        <v>773</v>
      </c>
      <c r="F146" s="16" t="s">
        <v>774</v>
      </c>
      <c r="G146" s="16" t="s">
        <v>775</v>
      </c>
      <c r="H146" s="16" t="s">
        <v>34</v>
      </c>
      <c r="I146" s="16" t="s">
        <v>84</v>
      </c>
      <c r="J146" s="17"/>
      <c r="K146" s="18"/>
      <c r="L146" s="17" t="s">
        <v>77</v>
      </c>
      <c r="M146" s="16" t="s">
        <v>776</v>
      </c>
      <c r="N146" s="16" t="s">
        <v>166</v>
      </c>
      <c r="O146" s="17" t="s">
        <v>79</v>
      </c>
      <c r="P146" s="17"/>
    </row>
    <row r="147" customFormat="false" ht="43.5" hidden="false" customHeight="true" outlineLevel="0" collapsed="false">
      <c r="A147" s="16" t="s">
        <v>777</v>
      </c>
      <c r="B147" s="16" t="s">
        <v>52</v>
      </c>
      <c r="C147" s="16" t="s">
        <v>754</v>
      </c>
      <c r="D147" s="16" t="s">
        <v>193</v>
      </c>
      <c r="E147" s="16" t="s">
        <v>778</v>
      </c>
      <c r="F147" s="16" t="s">
        <v>779</v>
      </c>
      <c r="G147" s="16" t="s">
        <v>780</v>
      </c>
      <c r="H147" s="16" t="s">
        <v>34</v>
      </c>
      <c r="I147" s="16" t="s">
        <v>84</v>
      </c>
      <c r="J147" s="17"/>
      <c r="K147" s="18"/>
      <c r="L147" s="17" t="s">
        <v>77</v>
      </c>
      <c r="M147" s="16" t="s">
        <v>781</v>
      </c>
      <c r="N147" s="16" t="s">
        <v>166</v>
      </c>
      <c r="O147" s="17" t="s">
        <v>79</v>
      </c>
      <c r="P147" s="17"/>
    </row>
    <row r="148" customFormat="false" ht="43.5" hidden="false" customHeight="true" outlineLevel="0" collapsed="false">
      <c r="A148" s="16" t="s">
        <v>782</v>
      </c>
      <c r="B148" s="16" t="s">
        <v>52</v>
      </c>
      <c r="C148" s="16" t="s">
        <v>754</v>
      </c>
      <c r="D148" s="16" t="s">
        <v>162</v>
      </c>
      <c r="E148" s="16" t="s">
        <v>783</v>
      </c>
      <c r="F148" s="16" t="s">
        <v>784</v>
      </c>
      <c r="G148" s="16" t="s">
        <v>785</v>
      </c>
      <c r="H148" s="16" t="s">
        <v>32</v>
      </c>
      <c r="I148" s="16" t="s">
        <v>84</v>
      </c>
      <c r="J148" s="17"/>
      <c r="K148" s="18"/>
      <c r="L148" s="17" t="s">
        <v>77</v>
      </c>
      <c r="M148" s="16" t="s">
        <v>786</v>
      </c>
      <c r="N148" s="16" t="s">
        <v>166</v>
      </c>
      <c r="O148" s="17" t="s">
        <v>79</v>
      </c>
      <c r="P148" s="17"/>
    </row>
    <row r="149" customFormat="false" ht="43.5" hidden="false" customHeight="true" outlineLevel="0" collapsed="false">
      <c r="A149" s="16" t="s">
        <v>787</v>
      </c>
      <c r="B149" s="16" t="s">
        <v>52</v>
      </c>
      <c r="C149" s="16" t="s">
        <v>754</v>
      </c>
      <c r="D149" s="16" t="s">
        <v>91</v>
      </c>
      <c r="E149" s="16" t="s">
        <v>788</v>
      </c>
      <c r="F149" s="16" t="s">
        <v>789</v>
      </c>
      <c r="G149" s="16" t="s">
        <v>790</v>
      </c>
      <c r="H149" s="16" t="s">
        <v>34</v>
      </c>
      <c r="I149" s="16" t="s">
        <v>84</v>
      </c>
      <c r="J149" s="17"/>
      <c r="K149" s="18"/>
      <c r="L149" s="17" t="s">
        <v>77</v>
      </c>
      <c r="M149" s="16" t="s">
        <v>791</v>
      </c>
      <c r="N149" s="16" t="s">
        <v>118</v>
      </c>
      <c r="O149" s="17" t="s">
        <v>79</v>
      </c>
      <c r="P149" s="17"/>
    </row>
    <row r="150" customFormat="false" ht="43.5" hidden="false" customHeight="true" outlineLevel="0" collapsed="false">
      <c r="A150" s="16" t="s">
        <v>792</v>
      </c>
      <c r="B150" s="16" t="s">
        <v>52</v>
      </c>
      <c r="C150" s="16" t="s">
        <v>754</v>
      </c>
      <c r="D150" s="16" t="s">
        <v>466</v>
      </c>
      <c r="E150" s="16" t="s">
        <v>793</v>
      </c>
      <c r="F150" s="16" t="s">
        <v>794</v>
      </c>
      <c r="G150" s="16" t="s">
        <v>795</v>
      </c>
      <c r="H150" s="16" t="s">
        <v>34</v>
      </c>
      <c r="I150" s="16" t="s">
        <v>84</v>
      </c>
      <c r="J150" s="17"/>
      <c r="K150" s="18"/>
      <c r="L150" s="17" t="s">
        <v>77</v>
      </c>
      <c r="M150" s="16" t="s">
        <v>796</v>
      </c>
      <c r="N150" s="16" t="s">
        <v>166</v>
      </c>
      <c r="O150" s="17" t="s">
        <v>79</v>
      </c>
      <c r="P150" s="17"/>
    </row>
    <row r="151" customFormat="false" ht="43.5" hidden="false" customHeight="true" outlineLevel="0" collapsed="false">
      <c r="A151" s="16" t="s">
        <v>797</v>
      </c>
      <c r="B151" s="16" t="s">
        <v>52</v>
      </c>
      <c r="C151" s="16" t="s">
        <v>754</v>
      </c>
      <c r="D151" s="16" t="s">
        <v>157</v>
      </c>
      <c r="E151" s="16" t="s">
        <v>798</v>
      </c>
      <c r="F151" s="16" t="s">
        <v>799</v>
      </c>
      <c r="G151" s="16" t="s">
        <v>800</v>
      </c>
      <c r="H151" s="16" t="s">
        <v>34</v>
      </c>
      <c r="I151" s="16" t="s">
        <v>84</v>
      </c>
      <c r="J151" s="17"/>
      <c r="K151" s="18"/>
      <c r="L151" s="17" t="s">
        <v>77</v>
      </c>
      <c r="M151" s="16" t="s">
        <v>556</v>
      </c>
      <c r="N151" s="16" t="s">
        <v>166</v>
      </c>
      <c r="O151" s="17" t="s">
        <v>79</v>
      </c>
      <c r="P151" s="17"/>
    </row>
    <row r="152" customFormat="false" ht="43.5" hidden="false" customHeight="true" outlineLevel="0" collapsed="false">
      <c r="A152" s="16" t="s">
        <v>801</v>
      </c>
      <c r="B152" s="16" t="s">
        <v>52</v>
      </c>
      <c r="C152" s="16" t="s">
        <v>754</v>
      </c>
      <c r="D152" s="16" t="s">
        <v>132</v>
      </c>
      <c r="E152" s="16" t="s">
        <v>802</v>
      </c>
      <c r="F152" s="16" t="s">
        <v>803</v>
      </c>
      <c r="G152" s="16" t="s">
        <v>804</v>
      </c>
      <c r="H152" s="16" t="s">
        <v>32</v>
      </c>
      <c r="I152" s="16" t="s">
        <v>76</v>
      </c>
      <c r="J152" s="17"/>
      <c r="K152" s="18"/>
      <c r="L152" s="17" t="s">
        <v>77</v>
      </c>
      <c r="M152" s="16" t="s">
        <v>805</v>
      </c>
      <c r="N152" s="16" t="s">
        <v>101</v>
      </c>
      <c r="O152" s="17" t="s">
        <v>79</v>
      </c>
      <c r="P152" s="17"/>
    </row>
    <row r="153" customFormat="false" ht="43.5" hidden="false" customHeight="true" outlineLevel="0" collapsed="false">
      <c r="A153" s="16" t="s">
        <v>806</v>
      </c>
      <c r="B153" s="16" t="s">
        <v>52</v>
      </c>
      <c r="C153" s="16" t="s">
        <v>754</v>
      </c>
      <c r="D153" s="16" t="s">
        <v>91</v>
      </c>
      <c r="E153" s="16" t="s">
        <v>807</v>
      </c>
      <c r="F153" s="16" t="s">
        <v>808</v>
      </c>
      <c r="G153" s="16" t="s">
        <v>809</v>
      </c>
      <c r="H153" s="16" t="s">
        <v>34</v>
      </c>
      <c r="I153" s="16" t="s">
        <v>84</v>
      </c>
      <c r="J153" s="17"/>
      <c r="K153" s="18"/>
      <c r="L153" s="17" t="s">
        <v>77</v>
      </c>
      <c r="M153" s="16" t="s">
        <v>810</v>
      </c>
      <c r="N153" s="16" t="s">
        <v>118</v>
      </c>
      <c r="O153" s="17" t="s">
        <v>79</v>
      </c>
      <c r="P153" s="17"/>
    </row>
    <row r="154" customFormat="false" ht="43.5" hidden="false" customHeight="true" outlineLevel="0" collapsed="false">
      <c r="A154" s="16" t="s">
        <v>811</v>
      </c>
      <c r="B154" s="16" t="s">
        <v>53</v>
      </c>
      <c r="C154" s="16" t="s">
        <v>812</v>
      </c>
      <c r="D154" s="16" t="s">
        <v>132</v>
      </c>
      <c r="E154" s="16" t="s">
        <v>813</v>
      </c>
      <c r="F154" s="16" t="s">
        <v>814</v>
      </c>
      <c r="G154" s="16" t="s">
        <v>815</v>
      </c>
      <c r="H154" s="16" t="s">
        <v>30</v>
      </c>
      <c r="I154" s="16" t="s">
        <v>84</v>
      </c>
      <c r="J154" s="17"/>
      <c r="K154" s="18"/>
      <c r="L154" s="17" t="s">
        <v>77</v>
      </c>
      <c r="M154" s="16" t="s">
        <v>816</v>
      </c>
      <c r="N154" s="16" t="s">
        <v>101</v>
      </c>
      <c r="O154" s="17" t="s">
        <v>79</v>
      </c>
      <c r="P154" s="17"/>
    </row>
    <row r="155" customFormat="false" ht="43.5" hidden="false" customHeight="true" outlineLevel="0" collapsed="false">
      <c r="A155" s="16" t="s">
        <v>817</v>
      </c>
      <c r="B155" s="16" t="s">
        <v>53</v>
      </c>
      <c r="C155" s="16" t="s">
        <v>812</v>
      </c>
      <c r="D155" s="16" t="s">
        <v>132</v>
      </c>
      <c r="E155" s="16" t="s">
        <v>818</v>
      </c>
      <c r="F155" s="16" t="s">
        <v>819</v>
      </c>
      <c r="G155" s="16" t="s">
        <v>820</v>
      </c>
      <c r="H155" s="16" t="s">
        <v>30</v>
      </c>
      <c r="I155" s="16" t="s">
        <v>84</v>
      </c>
      <c r="J155" s="17"/>
      <c r="K155" s="18"/>
      <c r="L155" s="17" t="s">
        <v>77</v>
      </c>
      <c r="M155" s="16" t="s">
        <v>821</v>
      </c>
      <c r="N155" s="16" t="s">
        <v>101</v>
      </c>
      <c r="O155" s="17" t="s">
        <v>79</v>
      </c>
      <c r="P155" s="17"/>
    </row>
    <row r="156" customFormat="false" ht="43.5" hidden="false" customHeight="true" outlineLevel="0" collapsed="false">
      <c r="A156" s="16" t="s">
        <v>822</v>
      </c>
      <c r="B156" s="16" t="s">
        <v>53</v>
      </c>
      <c r="C156" s="16" t="s">
        <v>812</v>
      </c>
      <c r="D156" s="16" t="s">
        <v>91</v>
      </c>
      <c r="E156" s="16" t="s">
        <v>823</v>
      </c>
      <c r="F156" s="16" t="s">
        <v>824</v>
      </c>
      <c r="G156" s="16" t="s">
        <v>825</v>
      </c>
      <c r="H156" s="16" t="s">
        <v>30</v>
      </c>
      <c r="I156" s="16" t="s">
        <v>84</v>
      </c>
      <c r="J156" s="17"/>
      <c r="K156" s="18"/>
      <c r="L156" s="17" t="s">
        <v>77</v>
      </c>
      <c r="M156" s="16" t="s">
        <v>826</v>
      </c>
      <c r="N156" s="16" t="s">
        <v>130</v>
      </c>
      <c r="O156" s="17" t="s">
        <v>79</v>
      </c>
      <c r="P156" s="17"/>
    </row>
    <row r="157" customFormat="false" ht="43.5" hidden="false" customHeight="true" outlineLevel="0" collapsed="false">
      <c r="A157" s="16" t="s">
        <v>827</v>
      </c>
      <c r="B157" s="16" t="s">
        <v>53</v>
      </c>
      <c r="C157" s="16" t="s">
        <v>812</v>
      </c>
      <c r="D157" s="16" t="s">
        <v>91</v>
      </c>
      <c r="E157" s="16" t="s">
        <v>828</v>
      </c>
      <c r="F157" s="16" t="s">
        <v>829</v>
      </c>
      <c r="G157" s="16" t="s">
        <v>830</v>
      </c>
      <c r="H157" s="16" t="s">
        <v>34</v>
      </c>
      <c r="I157" s="16" t="s">
        <v>210</v>
      </c>
      <c r="J157" s="17"/>
      <c r="K157" s="18"/>
      <c r="L157" s="17" t="s">
        <v>77</v>
      </c>
      <c r="M157" s="16" t="s">
        <v>831</v>
      </c>
      <c r="N157" s="16"/>
      <c r="O157" s="17" t="s">
        <v>79</v>
      </c>
      <c r="P157" s="17"/>
    </row>
    <row r="158" customFormat="false" ht="43.5" hidden="false" customHeight="true" outlineLevel="0" collapsed="false">
      <c r="A158" s="16" t="s">
        <v>832</v>
      </c>
      <c r="B158" s="16" t="s">
        <v>53</v>
      </c>
      <c r="C158" s="16" t="s">
        <v>812</v>
      </c>
      <c r="D158" s="16" t="s">
        <v>162</v>
      </c>
      <c r="E158" s="16" t="s">
        <v>833</v>
      </c>
      <c r="F158" s="16" t="s">
        <v>834</v>
      </c>
      <c r="G158" s="16" t="s">
        <v>835</v>
      </c>
      <c r="H158" s="16" t="s">
        <v>34</v>
      </c>
      <c r="I158" s="16" t="s">
        <v>84</v>
      </c>
      <c r="J158" s="17"/>
      <c r="K158" s="18"/>
      <c r="L158" s="17" t="s">
        <v>77</v>
      </c>
      <c r="M158" s="16" t="s">
        <v>836</v>
      </c>
      <c r="N158" s="16" t="s">
        <v>166</v>
      </c>
      <c r="O158" s="17" t="s">
        <v>79</v>
      </c>
      <c r="P158" s="17"/>
    </row>
    <row r="159" customFormat="false" ht="43.5" hidden="false" customHeight="true" outlineLevel="0" collapsed="false">
      <c r="A159" s="16" t="s">
        <v>837</v>
      </c>
      <c r="B159" s="16" t="s">
        <v>53</v>
      </c>
      <c r="C159" s="16" t="s">
        <v>812</v>
      </c>
      <c r="D159" s="16" t="s">
        <v>108</v>
      </c>
      <c r="E159" s="16" t="s">
        <v>838</v>
      </c>
      <c r="F159" s="16" t="s">
        <v>839</v>
      </c>
      <c r="G159" s="16" t="s">
        <v>840</v>
      </c>
      <c r="H159" s="16" t="s">
        <v>30</v>
      </c>
      <c r="I159" s="16" t="s">
        <v>84</v>
      </c>
      <c r="J159" s="17"/>
      <c r="K159" s="18"/>
      <c r="L159" s="17" t="s">
        <v>77</v>
      </c>
      <c r="M159" s="16" t="s">
        <v>841</v>
      </c>
      <c r="N159" s="16"/>
      <c r="O159" s="17" t="s">
        <v>79</v>
      </c>
      <c r="P159" s="17"/>
    </row>
    <row r="160" customFormat="false" ht="43.5" hidden="false" customHeight="true" outlineLevel="0" collapsed="false">
      <c r="A160" s="16" t="s">
        <v>842</v>
      </c>
      <c r="B160" s="16" t="s">
        <v>53</v>
      </c>
      <c r="C160" s="16" t="s">
        <v>812</v>
      </c>
      <c r="D160" s="16" t="s">
        <v>91</v>
      </c>
      <c r="E160" s="16" t="s">
        <v>843</v>
      </c>
      <c r="F160" s="16" t="s">
        <v>844</v>
      </c>
      <c r="G160" s="16" t="s">
        <v>845</v>
      </c>
      <c r="H160" s="16" t="s">
        <v>34</v>
      </c>
      <c r="I160" s="16" t="s">
        <v>84</v>
      </c>
      <c r="J160" s="17"/>
      <c r="K160" s="18"/>
      <c r="L160" s="17" t="s">
        <v>77</v>
      </c>
      <c r="M160" s="16" t="s">
        <v>846</v>
      </c>
      <c r="N160" s="16"/>
      <c r="O160" s="17" t="s">
        <v>79</v>
      </c>
      <c r="P160" s="17"/>
    </row>
    <row r="161" customFormat="false" ht="43.5" hidden="false" customHeight="true" outlineLevel="0" collapsed="false">
      <c r="A161" s="19" t="s">
        <v>847</v>
      </c>
      <c r="B161" s="19" t="s">
        <v>53</v>
      </c>
      <c r="C161" s="19" t="s">
        <v>812</v>
      </c>
      <c r="D161" s="19" t="s">
        <v>91</v>
      </c>
      <c r="E161" s="19" t="s">
        <v>848</v>
      </c>
      <c r="F161" s="19" t="s">
        <v>849</v>
      </c>
      <c r="G161" s="19" t="s">
        <v>850</v>
      </c>
      <c r="H161" s="19" t="s">
        <v>34</v>
      </c>
      <c r="I161" s="19" t="s">
        <v>84</v>
      </c>
      <c r="J161" s="20"/>
      <c r="K161" s="21"/>
      <c r="L161" s="20" t="s">
        <v>77</v>
      </c>
      <c r="M161" s="19" t="s">
        <v>851</v>
      </c>
      <c r="N161" s="19" t="s">
        <v>118</v>
      </c>
      <c r="O161" s="20" t="s">
        <v>79</v>
      </c>
      <c r="P161" s="20"/>
    </row>
  </sheetData>
  <mergeCells count="2">
    <mergeCell ref="A2:P2"/>
    <mergeCell ref="A3:P3"/>
  </mergeCells>
  <conditionalFormatting sqref="L6:L161">
    <cfRule type="containsText" priority="2" operator="containsText" aboveAverage="0" equalAverage="0" bottom="0" percent="0" rank="0" text="Complete" dxfId="8">
      <formula>NOT(ISERROR(SEARCH("Complete",L6)))</formula>
    </cfRule>
    <cfRule type="containsText" priority="3" operator="containsText" aboveAverage="0" equalAverage="0" bottom="0" percent="0" rank="0" text="Blocked" dxfId="9">
      <formula>NOT(ISERROR(SEARCH("Blocked",L6)))</formula>
    </cfRule>
  </conditionalFormatting>
  <conditionalFormatting sqref="I6:I161">
    <cfRule type="containsText" priority="4" operator="containsText" aboveAverage="0" equalAverage="0" bottom="0" percent="0" rank="0" text="Critical" dxfId="9">
      <formula>NOT(ISERROR(SEARCH("Critical",I6)))</formula>
    </cfRule>
    <cfRule type="containsText" priority="5" operator="containsText" aboveAverage="0" equalAverage="0" bottom="0" percent="0" rank="0" text="High" dxfId="10">
      <formula>NOT(ISERROR(SEARCH("High",I6)))</formula>
    </cfRule>
  </conditionalFormatting>
  <conditionalFormatting sqref="H6:H161">
    <cfRule type="containsText" priority="6" operator="containsText" aboveAverage="0" equalAverage="0" bottom="0" percent="0" rank="0" text="Walk" dxfId="9">
      <formula>NOT(ISERROR(SEARCH("Walk",H6)))</formula>
    </cfRule>
  </conditionalFormatting>
  <dataValidations count="6">
    <dataValidation allowBlank="false" errorStyle="stop" operator="between" showDropDown="false" showErrorMessage="false" showInputMessage="false" sqref="H6:H161" type="list">
      <formula1>"Investigate,Price,Protect,Walk"</formula1>
      <formula2>0</formula2>
    </dataValidation>
    <dataValidation allowBlank="false" errorStyle="stop" operator="between" showDropDown="false" showErrorMessage="false" showInputMessage="false" sqref="I6:I161" type="list">
      <formula1>"Critical,High,Medium,Low"</formula1>
      <formula2>0</formula2>
    </dataValidation>
    <dataValidation allowBlank="false" errorStyle="stop" operator="between" showDropDown="false" showErrorMessage="false" showInputMessage="false" sqref="L6:L161" type="list">
      <formula1>"Not Started,In Progress,Blocked,Complete,N/A"</formula1>
      <formula2>0</formula2>
    </dataValidation>
    <dataValidation allowBlank="false" errorStyle="stop" operator="between" showDropDown="false" showErrorMessage="false" showInputMessage="false" sqref="O6:O161" type="list">
      <formula1>"Keep,Revise,Remove"</formula1>
      <formula2>0</formula2>
    </dataValidation>
    <dataValidation allowBlank="true" error="Choose one of: Strategy &amp; Thesis, Targeting &amp; Outreach, Valuation &amp; Returns, Financing &amp; Cash, Financial &amp; Tax, Commercial &amp; Customers, Legal, Terms &amp; Regulatory, People &amp; Knowledge, Operations &amp; Workflows, Technology &amp; Data, Integration &amp; Synergies, Gove" errorStyle="stop" errorTitle="Pick from the list" operator="between" showDropDown="false" showErrorMessage="true" showInputMessage="false" sqref="D6:D161" type="list">
      <formula1>"Strategy &amp; Thesis,Targeting &amp; Outreach,Valuation &amp; Returns,Financing &amp; Cash,Financial &amp; Tax,Commercial &amp; Customers,Legal,Terms &amp; Regulatory,People &amp; Knowledge,Operations &amp; Workflows,Technology &amp; Data,Integration &amp; Synergies,Governance &amp; Decisions"</formula1>
      <formula2>0</formula2>
    </dataValidation>
    <dataValidation allowBlank="true" error="Enter a date, for example 3/15/2027." errorStyle="stop" errorTitle="Date needed" operator="greaterThan" showDropDown="false" showErrorMessage="true" showInputMessage="false" sqref="K6:K161" type="date">
      <formula1>36526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&amp;C&amp;"Calibri,Regular"&amp;8 &amp;A · page &amp;P of &amp;N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A18"/>
    <pageSetUpPr fitToPage="true"/>
  </sheetPr>
  <dimension ref="A2:K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48"/>
    <col collapsed="false" customWidth="true" hidden="false" outlineLevel="0" max="4" min="4" style="0" width="44"/>
    <col collapsed="false" customWidth="true" hidden="false" outlineLevel="0" max="5" min="5" style="0" width="26"/>
    <col collapsed="false" customWidth="true" hidden="false" outlineLevel="0" max="7" min="6" style="0" width="28"/>
    <col collapsed="false" customWidth="true" hidden="false" outlineLevel="0" max="8" min="8" style="0" width="40"/>
    <col collapsed="false" customWidth="true" hidden="false" outlineLevel="0" max="9" min="9" style="0" width="16"/>
    <col collapsed="false" customWidth="true" hidden="false" outlineLevel="0" max="10" min="10" style="0" width="14"/>
    <col collapsed="false" customWidth="true" hidden="false" outlineLevel="0" max="11" min="11" style="0" width="34"/>
  </cols>
  <sheetData>
    <row r="2" customFormat="false" ht="24" hidden="false" customHeight="true" outlineLevel="0" collapsed="false">
      <c r="A2" s="1" t="s">
        <v>852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8" hidden="false" customHeight="true" outlineLevel="0" collapsed="false">
      <c r="A3" s="2" t="s">
        <v>853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15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customFormat="false" ht="23.85" hidden="false" customHeight="false" outlineLevel="0" collapsed="false">
      <c r="A5" s="15" t="s">
        <v>854</v>
      </c>
      <c r="B5" s="15" t="s">
        <v>855</v>
      </c>
      <c r="C5" s="15" t="s">
        <v>856</v>
      </c>
      <c r="D5" s="15" t="s">
        <v>857</v>
      </c>
      <c r="E5" s="15" t="s">
        <v>858</v>
      </c>
      <c r="F5" s="15" t="s">
        <v>859</v>
      </c>
      <c r="G5" s="15" t="s">
        <v>860</v>
      </c>
      <c r="H5" s="15" t="s">
        <v>861</v>
      </c>
      <c r="I5" s="15" t="s">
        <v>65</v>
      </c>
      <c r="J5" s="15" t="s">
        <v>68</v>
      </c>
      <c r="K5" s="15" t="s">
        <v>69</v>
      </c>
    </row>
    <row r="6" customFormat="false" ht="43.5" hidden="false" customHeight="true" outlineLevel="0" collapsed="false">
      <c r="A6" s="16" t="s">
        <v>862</v>
      </c>
      <c r="B6" s="16" t="s">
        <v>863</v>
      </c>
      <c r="C6" s="16" t="s">
        <v>864</v>
      </c>
      <c r="D6" s="16" t="s">
        <v>865</v>
      </c>
      <c r="E6" s="16" t="s">
        <v>866</v>
      </c>
      <c r="F6" s="16" t="s">
        <v>867</v>
      </c>
      <c r="G6" s="16" t="s">
        <v>868</v>
      </c>
      <c r="H6" s="16" t="s">
        <v>869</v>
      </c>
      <c r="I6" s="17" t="s">
        <v>77</v>
      </c>
      <c r="J6" s="17" t="s">
        <v>79</v>
      </c>
      <c r="K6" s="17"/>
    </row>
    <row r="7" customFormat="false" ht="43.5" hidden="false" customHeight="true" outlineLevel="0" collapsed="false">
      <c r="A7" s="16" t="s">
        <v>870</v>
      </c>
      <c r="B7" s="16" t="s">
        <v>871</v>
      </c>
      <c r="C7" s="16" t="s">
        <v>872</v>
      </c>
      <c r="D7" s="16" t="s">
        <v>873</v>
      </c>
      <c r="E7" s="16" t="s">
        <v>874</v>
      </c>
      <c r="F7" s="16" t="s">
        <v>875</v>
      </c>
      <c r="G7" s="16" t="s">
        <v>876</v>
      </c>
      <c r="H7" s="16" t="s">
        <v>877</v>
      </c>
      <c r="I7" s="17" t="s">
        <v>77</v>
      </c>
      <c r="J7" s="17" t="s">
        <v>79</v>
      </c>
      <c r="K7" s="17"/>
    </row>
    <row r="8" customFormat="false" ht="43.5" hidden="false" customHeight="true" outlineLevel="0" collapsed="false">
      <c r="A8" s="16" t="s">
        <v>878</v>
      </c>
      <c r="B8" s="16" t="s">
        <v>879</v>
      </c>
      <c r="C8" s="16" t="s">
        <v>880</v>
      </c>
      <c r="D8" s="16" t="s">
        <v>881</v>
      </c>
      <c r="E8" s="16" t="s">
        <v>882</v>
      </c>
      <c r="F8" s="16" t="s">
        <v>883</v>
      </c>
      <c r="G8" s="16" t="s">
        <v>884</v>
      </c>
      <c r="H8" s="16" t="s">
        <v>885</v>
      </c>
      <c r="I8" s="17" t="s">
        <v>77</v>
      </c>
      <c r="J8" s="17" t="s">
        <v>79</v>
      </c>
      <c r="K8" s="17"/>
    </row>
    <row r="9" customFormat="false" ht="43.5" hidden="false" customHeight="true" outlineLevel="0" collapsed="false">
      <c r="A9" s="16" t="s">
        <v>886</v>
      </c>
      <c r="B9" s="16" t="s">
        <v>887</v>
      </c>
      <c r="C9" s="16" t="s">
        <v>888</v>
      </c>
      <c r="D9" s="16" t="s">
        <v>889</v>
      </c>
      <c r="E9" s="16" t="s">
        <v>882</v>
      </c>
      <c r="F9" s="16" t="s">
        <v>890</v>
      </c>
      <c r="G9" s="16" t="s">
        <v>891</v>
      </c>
      <c r="H9" s="16" t="s">
        <v>892</v>
      </c>
      <c r="I9" s="17" t="s">
        <v>77</v>
      </c>
      <c r="J9" s="17" t="s">
        <v>79</v>
      </c>
      <c r="K9" s="17"/>
    </row>
    <row r="10" customFormat="false" ht="43.5" hidden="false" customHeight="true" outlineLevel="0" collapsed="false">
      <c r="A10" s="16" t="s">
        <v>893</v>
      </c>
      <c r="B10" s="16" t="s">
        <v>894</v>
      </c>
      <c r="C10" s="16" t="s">
        <v>895</v>
      </c>
      <c r="D10" s="16" t="s">
        <v>896</v>
      </c>
      <c r="E10" s="16" t="s">
        <v>897</v>
      </c>
      <c r="F10" s="16" t="s">
        <v>898</v>
      </c>
      <c r="G10" s="16" t="s">
        <v>899</v>
      </c>
      <c r="H10" s="16" t="s">
        <v>900</v>
      </c>
      <c r="I10" s="17" t="s">
        <v>77</v>
      </c>
      <c r="J10" s="17" t="s">
        <v>79</v>
      </c>
      <c r="K10" s="17"/>
    </row>
    <row r="11" customFormat="false" ht="43.5" hidden="false" customHeight="true" outlineLevel="0" collapsed="false">
      <c r="A11" s="16" t="s">
        <v>901</v>
      </c>
      <c r="B11" s="16" t="s">
        <v>902</v>
      </c>
      <c r="C11" s="16" t="s">
        <v>903</v>
      </c>
      <c r="D11" s="16" t="s">
        <v>904</v>
      </c>
      <c r="E11" s="16" t="s">
        <v>905</v>
      </c>
      <c r="F11" s="16" t="s">
        <v>906</v>
      </c>
      <c r="G11" s="16" t="s">
        <v>907</v>
      </c>
      <c r="H11" s="16" t="s">
        <v>908</v>
      </c>
      <c r="I11" s="17" t="s">
        <v>77</v>
      </c>
      <c r="J11" s="17" t="s">
        <v>79</v>
      </c>
      <c r="K11" s="17"/>
    </row>
    <row r="12" customFormat="false" ht="43.5" hidden="false" customHeight="true" outlineLevel="0" collapsed="false">
      <c r="A12" s="16" t="s">
        <v>909</v>
      </c>
      <c r="B12" s="16" t="s">
        <v>910</v>
      </c>
      <c r="C12" s="16" t="s">
        <v>911</v>
      </c>
      <c r="D12" s="16" t="s">
        <v>912</v>
      </c>
      <c r="E12" s="16" t="s">
        <v>913</v>
      </c>
      <c r="F12" s="16" t="s">
        <v>914</v>
      </c>
      <c r="G12" s="16" t="s">
        <v>915</v>
      </c>
      <c r="H12" s="16" t="s">
        <v>916</v>
      </c>
      <c r="I12" s="17" t="s">
        <v>77</v>
      </c>
      <c r="J12" s="17" t="s">
        <v>79</v>
      </c>
      <c r="K12" s="17"/>
    </row>
    <row r="13" customFormat="false" ht="43.5" hidden="false" customHeight="true" outlineLevel="0" collapsed="false">
      <c r="A13" s="16" t="s">
        <v>917</v>
      </c>
      <c r="B13" s="16" t="s">
        <v>918</v>
      </c>
      <c r="C13" s="16" t="s">
        <v>919</v>
      </c>
      <c r="D13" s="16" t="s">
        <v>920</v>
      </c>
      <c r="E13" s="16" t="s">
        <v>921</v>
      </c>
      <c r="F13" s="16" t="s">
        <v>922</v>
      </c>
      <c r="G13" s="16" t="s">
        <v>923</v>
      </c>
      <c r="H13" s="16" t="s">
        <v>924</v>
      </c>
      <c r="I13" s="17" t="s">
        <v>77</v>
      </c>
      <c r="J13" s="17" t="s">
        <v>79</v>
      </c>
      <c r="K13" s="17"/>
    </row>
    <row r="14" customFormat="false" ht="43.5" hidden="false" customHeight="true" outlineLevel="0" collapsed="false">
      <c r="A14" s="16" t="s">
        <v>925</v>
      </c>
      <c r="B14" s="16" t="s">
        <v>926</v>
      </c>
      <c r="C14" s="16" t="s">
        <v>927</v>
      </c>
      <c r="D14" s="16" t="s">
        <v>928</v>
      </c>
      <c r="E14" s="16" t="s">
        <v>929</v>
      </c>
      <c r="F14" s="16" t="s">
        <v>930</v>
      </c>
      <c r="G14" s="16" t="s">
        <v>931</v>
      </c>
      <c r="H14" s="16" t="s">
        <v>932</v>
      </c>
      <c r="I14" s="17" t="s">
        <v>77</v>
      </c>
      <c r="J14" s="17" t="s">
        <v>79</v>
      </c>
      <c r="K14" s="17"/>
    </row>
    <row r="15" customFormat="false" ht="43.5" hidden="false" customHeight="true" outlineLevel="0" collapsed="false">
      <c r="A15" s="16" t="s">
        <v>933</v>
      </c>
      <c r="B15" s="16" t="s">
        <v>934</v>
      </c>
      <c r="C15" s="16" t="s">
        <v>935</v>
      </c>
      <c r="D15" s="16" t="s">
        <v>936</v>
      </c>
      <c r="E15" s="16" t="s">
        <v>937</v>
      </c>
      <c r="F15" s="16" t="s">
        <v>938</v>
      </c>
      <c r="G15" s="16" t="s">
        <v>939</v>
      </c>
      <c r="H15" s="16" t="s">
        <v>940</v>
      </c>
      <c r="I15" s="17" t="s">
        <v>77</v>
      </c>
      <c r="J15" s="17" t="s">
        <v>79</v>
      </c>
      <c r="K15" s="17"/>
    </row>
    <row r="16" customFormat="false" ht="43.5" hidden="false" customHeight="true" outlineLevel="0" collapsed="false">
      <c r="A16" s="16" t="s">
        <v>941</v>
      </c>
      <c r="B16" s="16" t="s">
        <v>942</v>
      </c>
      <c r="C16" s="16" t="s">
        <v>943</v>
      </c>
      <c r="D16" s="16" t="s">
        <v>944</v>
      </c>
      <c r="E16" s="16" t="s">
        <v>945</v>
      </c>
      <c r="F16" s="16" t="s">
        <v>946</v>
      </c>
      <c r="G16" s="16" t="s">
        <v>947</v>
      </c>
      <c r="H16" s="16" t="s">
        <v>948</v>
      </c>
      <c r="I16" s="17" t="s">
        <v>77</v>
      </c>
      <c r="J16" s="17" t="s">
        <v>79</v>
      </c>
      <c r="K16" s="17"/>
    </row>
    <row r="17" customFormat="false" ht="43.5" hidden="false" customHeight="true" outlineLevel="0" collapsed="false">
      <c r="A17" s="16" t="s">
        <v>949</v>
      </c>
      <c r="B17" s="16" t="s">
        <v>950</v>
      </c>
      <c r="C17" s="16" t="s">
        <v>951</v>
      </c>
      <c r="D17" s="16" t="s">
        <v>952</v>
      </c>
      <c r="E17" s="16" t="s">
        <v>953</v>
      </c>
      <c r="F17" s="16" t="s">
        <v>954</v>
      </c>
      <c r="G17" s="16" t="s">
        <v>955</v>
      </c>
      <c r="H17" s="16" t="s">
        <v>956</v>
      </c>
      <c r="I17" s="17" t="s">
        <v>77</v>
      </c>
      <c r="J17" s="17" t="s">
        <v>79</v>
      </c>
      <c r="K17" s="17"/>
    </row>
    <row r="18" customFormat="false" ht="43.5" hidden="false" customHeight="true" outlineLevel="0" collapsed="false">
      <c r="A18" s="19" t="s">
        <v>957</v>
      </c>
      <c r="B18" s="19" t="s">
        <v>958</v>
      </c>
      <c r="C18" s="19" t="s">
        <v>959</v>
      </c>
      <c r="D18" s="19" t="s">
        <v>960</v>
      </c>
      <c r="E18" s="19" t="s">
        <v>866</v>
      </c>
      <c r="F18" s="19" t="s">
        <v>961</v>
      </c>
      <c r="G18" s="19" t="s">
        <v>962</v>
      </c>
      <c r="H18" s="19" t="s">
        <v>963</v>
      </c>
      <c r="I18" s="20" t="s">
        <v>77</v>
      </c>
      <c r="J18" s="20" t="s">
        <v>79</v>
      </c>
      <c r="K18" s="20"/>
    </row>
  </sheetData>
  <mergeCells count="2">
    <mergeCell ref="A2:K2"/>
    <mergeCell ref="A3:K3"/>
  </mergeCells>
  <conditionalFormatting sqref="I6:I18">
    <cfRule type="containsText" priority="2" operator="containsText" aboveAverage="0" equalAverage="0" bottom="0" percent="0" rank="0" text="Approved" dxfId="8">
      <formula>NOT(ISERROR(SEARCH("Approved",I6)))</formula>
    </cfRule>
    <cfRule type="containsText" priority="3" operator="containsText" aboveAverage="0" equalAverage="0" bottom="0" percent="0" rank="0" text="Held" dxfId="10">
      <formula>NOT(ISERROR(SEARCH("Held",I6)))</formula>
    </cfRule>
    <cfRule type="containsText" priority="4" operator="containsText" aboveAverage="0" equalAverage="0" bottom="0" percent="0" rank="0" text="Declined" dxfId="9">
      <formula>NOT(ISERROR(SEARCH("Declined",I6)))</formula>
    </cfRule>
  </conditionalFormatting>
  <dataValidations count="2">
    <dataValidation allowBlank="false" errorStyle="stop" operator="between" showDropDown="false" showErrorMessage="false" showInputMessage="false" sqref="I6:I18" type="list">
      <formula1>"Not Started,In Review,Held,Approved,Declined,N/A"</formula1>
      <formula2>0</formula2>
    </dataValidation>
    <dataValidation allowBlank="false" errorStyle="stop" operator="between" showDropDown="false" showErrorMessage="false" showInputMessage="false" sqref="J6:J18" type="list">
      <formula1>"Keep,Revise,Remove"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&amp;C&amp;"Calibri,Regular"&amp;8 &amp;A · page &amp;P of &amp;N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A18"/>
    <pageSetUpPr fitToPage="true"/>
  </sheetPr>
  <dimension ref="A2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44"/>
    <col collapsed="false" customWidth="true" hidden="false" outlineLevel="0" max="3" min="3" style="0" width="24"/>
    <col collapsed="false" customWidth="true" hidden="false" outlineLevel="0" max="4" min="4" style="0" width="48"/>
    <col collapsed="false" customWidth="true" hidden="false" outlineLevel="0" max="6" min="5" style="0" width="24"/>
    <col collapsed="false" customWidth="true" hidden="false" outlineLevel="0" max="7" min="7" style="0" width="14"/>
    <col collapsed="false" customWidth="true" hidden="false" outlineLevel="0" max="8" min="8" style="0" width="34"/>
  </cols>
  <sheetData>
    <row r="2" customFormat="false" ht="24" hidden="false" customHeight="true" outlineLevel="0" collapsed="false">
      <c r="A2" s="1" t="s">
        <v>964</v>
      </c>
      <c r="B2" s="1"/>
      <c r="C2" s="1"/>
      <c r="D2" s="1"/>
      <c r="E2" s="1"/>
      <c r="F2" s="1"/>
      <c r="G2" s="1"/>
      <c r="H2" s="1"/>
    </row>
    <row r="3" customFormat="false" ht="18" hidden="false" customHeight="true" outlineLevel="0" collapsed="false">
      <c r="A3" s="2" t="s">
        <v>965</v>
      </c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3"/>
      <c r="B4" s="3"/>
      <c r="C4" s="3"/>
      <c r="D4" s="3"/>
      <c r="E4" s="3"/>
      <c r="F4" s="3"/>
      <c r="G4" s="3"/>
      <c r="H4" s="3"/>
    </row>
    <row r="5" customFormat="false" ht="23.85" hidden="false" customHeight="false" outlineLevel="0" collapsed="false">
      <c r="A5" s="15" t="s">
        <v>966</v>
      </c>
      <c r="B5" s="15" t="s">
        <v>967</v>
      </c>
      <c r="C5" s="15" t="s">
        <v>968</v>
      </c>
      <c r="D5" s="15" t="s">
        <v>969</v>
      </c>
      <c r="E5" s="15" t="s">
        <v>970</v>
      </c>
      <c r="F5" s="15" t="s">
        <v>971</v>
      </c>
      <c r="G5" s="15" t="s">
        <v>68</v>
      </c>
      <c r="H5" s="15" t="s">
        <v>69</v>
      </c>
    </row>
    <row r="6" customFormat="false" ht="43.5" hidden="false" customHeight="true" outlineLevel="0" collapsed="false">
      <c r="A6" s="16" t="s">
        <v>972</v>
      </c>
      <c r="B6" s="16" t="s">
        <v>973</v>
      </c>
      <c r="C6" s="16" t="s">
        <v>974</v>
      </c>
      <c r="D6" s="16" t="s">
        <v>975</v>
      </c>
      <c r="E6" s="17"/>
      <c r="F6" s="17"/>
      <c r="G6" s="17" t="s">
        <v>79</v>
      </c>
      <c r="H6" s="17"/>
    </row>
    <row r="7" customFormat="false" ht="43.5" hidden="false" customHeight="true" outlineLevel="0" collapsed="false">
      <c r="A7" s="16" t="s">
        <v>976</v>
      </c>
      <c r="B7" s="16" t="s">
        <v>977</v>
      </c>
      <c r="C7" s="16" t="s">
        <v>978</v>
      </c>
      <c r="D7" s="16" t="s">
        <v>979</v>
      </c>
      <c r="E7" s="17"/>
      <c r="F7" s="17"/>
      <c r="G7" s="17" t="s">
        <v>79</v>
      </c>
      <c r="H7" s="17"/>
    </row>
    <row r="8" customFormat="false" ht="43.5" hidden="false" customHeight="true" outlineLevel="0" collapsed="false">
      <c r="A8" s="16" t="s">
        <v>980</v>
      </c>
      <c r="B8" s="16" t="s">
        <v>981</v>
      </c>
      <c r="C8" s="16" t="s">
        <v>982</v>
      </c>
      <c r="D8" s="16" t="s">
        <v>983</v>
      </c>
      <c r="E8" s="17"/>
      <c r="F8" s="17"/>
      <c r="G8" s="17" t="s">
        <v>79</v>
      </c>
      <c r="H8" s="17"/>
    </row>
    <row r="9" customFormat="false" ht="43.5" hidden="false" customHeight="true" outlineLevel="0" collapsed="false">
      <c r="A9" s="16" t="s">
        <v>984</v>
      </c>
      <c r="B9" s="16" t="s">
        <v>985</v>
      </c>
      <c r="C9" s="16" t="s">
        <v>986</v>
      </c>
      <c r="D9" s="16" t="s">
        <v>987</v>
      </c>
      <c r="E9" s="17"/>
      <c r="F9" s="17"/>
      <c r="G9" s="17" t="s">
        <v>79</v>
      </c>
      <c r="H9" s="17"/>
    </row>
    <row r="10" customFormat="false" ht="43.5" hidden="false" customHeight="true" outlineLevel="0" collapsed="false">
      <c r="A10" s="16" t="s">
        <v>988</v>
      </c>
      <c r="B10" s="16" t="s">
        <v>989</v>
      </c>
      <c r="C10" s="16" t="s">
        <v>990</v>
      </c>
      <c r="D10" s="16" t="s">
        <v>991</v>
      </c>
      <c r="E10" s="17"/>
      <c r="F10" s="17"/>
      <c r="G10" s="17" t="s">
        <v>79</v>
      </c>
      <c r="H10" s="17"/>
    </row>
    <row r="11" customFormat="false" ht="43.5" hidden="false" customHeight="true" outlineLevel="0" collapsed="false">
      <c r="A11" s="16" t="s">
        <v>992</v>
      </c>
      <c r="B11" s="16" t="s">
        <v>993</v>
      </c>
      <c r="C11" s="16" t="s">
        <v>994</v>
      </c>
      <c r="D11" s="16" t="s">
        <v>995</v>
      </c>
      <c r="E11" s="17"/>
      <c r="F11" s="17"/>
      <c r="G11" s="17" t="s">
        <v>79</v>
      </c>
      <c r="H11" s="17"/>
    </row>
    <row r="12" customFormat="false" ht="43.5" hidden="false" customHeight="true" outlineLevel="0" collapsed="false">
      <c r="A12" s="16" t="s">
        <v>996</v>
      </c>
      <c r="B12" s="16" t="s">
        <v>997</v>
      </c>
      <c r="C12" s="16" t="s">
        <v>998</v>
      </c>
      <c r="D12" s="16" t="s">
        <v>999</v>
      </c>
      <c r="E12" s="17"/>
      <c r="F12" s="17"/>
      <c r="G12" s="17" t="s">
        <v>79</v>
      </c>
      <c r="H12" s="17"/>
    </row>
    <row r="13" customFormat="false" ht="43.5" hidden="false" customHeight="true" outlineLevel="0" collapsed="false">
      <c r="A13" s="16" t="s">
        <v>1000</v>
      </c>
      <c r="B13" s="16" t="s">
        <v>1001</v>
      </c>
      <c r="C13" s="16" t="s">
        <v>1002</v>
      </c>
      <c r="D13" s="16" t="s">
        <v>1003</v>
      </c>
      <c r="E13" s="17"/>
      <c r="F13" s="17"/>
      <c r="G13" s="17" t="s">
        <v>79</v>
      </c>
      <c r="H13" s="17"/>
    </row>
    <row r="14" customFormat="false" ht="43.5" hidden="false" customHeight="true" outlineLevel="0" collapsed="false">
      <c r="A14" s="16" t="s">
        <v>1004</v>
      </c>
      <c r="B14" s="16" t="s">
        <v>1005</v>
      </c>
      <c r="C14" s="16" t="s">
        <v>1002</v>
      </c>
      <c r="D14" s="16" t="s">
        <v>1006</v>
      </c>
      <c r="E14" s="17"/>
      <c r="F14" s="17"/>
      <c r="G14" s="17" t="s">
        <v>79</v>
      </c>
      <c r="H14" s="17"/>
    </row>
    <row r="15" customFormat="false" ht="43.5" hidden="false" customHeight="true" outlineLevel="0" collapsed="false">
      <c r="A15" s="16" t="s">
        <v>1007</v>
      </c>
      <c r="B15" s="16" t="s">
        <v>1008</v>
      </c>
      <c r="C15" s="16" t="s">
        <v>1002</v>
      </c>
      <c r="D15" s="16" t="s">
        <v>1009</v>
      </c>
      <c r="E15" s="17"/>
      <c r="F15" s="17"/>
      <c r="G15" s="17" t="s">
        <v>79</v>
      </c>
      <c r="H15" s="17"/>
    </row>
    <row r="16" customFormat="false" ht="43.5" hidden="false" customHeight="true" outlineLevel="0" collapsed="false">
      <c r="A16" s="16" t="s">
        <v>1010</v>
      </c>
      <c r="B16" s="16" t="s">
        <v>1011</v>
      </c>
      <c r="C16" s="16" t="s">
        <v>1012</v>
      </c>
      <c r="D16" s="16" t="s">
        <v>1013</v>
      </c>
      <c r="E16" s="17"/>
      <c r="F16" s="17"/>
      <c r="G16" s="17" t="s">
        <v>79</v>
      </c>
      <c r="H16" s="17"/>
    </row>
    <row r="17" customFormat="false" ht="43.5" hidden="false" customHeight="true" outlineLevel="0" collapsed="false">
      <c r="A17" s="16" t="s">
        <v>1014</v>
      </c>
      <c r="B17" s="16" t="s">
        <v>1015</v>
      </c>
      <c r="C17" s="16" t="s">
        <v>1016</v>
      </c>
      <c r="D17" s="16" t="s">
        <v>1017</v>
      </c>
      <c r="E17" s="17"/>
      <c r="F17" s="17"/>
      <c r="G17" s="17" t="s">
        <v>79</v>
      </c>
      <c r="H17" s="17"/>
    </row>
    <row r="18" customFormat="false" ht="43.5" hidden="false" customHeight="true" outlineLevel="0" collapsed="false">
      <c r="A18" s="19" t="s">
        <v>1018</v>
      </c>
      <c r="B18" s="19" t="s">
        <v>1019</v>
      </c>
      <c r="C18" s="19" t="s">
        <v>1020</v>
      </c>
      <c r="D18" s="19" t="s">
        <v>1021</v>
      </c>
      <c r="E18" s="20"/>
      <c r="F18" s="20"/>
      <c r="G18" s="20" t="s">
        <v>79</v>
      </c>
      <c r="H18" s="20"/>
    </row>
  </sheetData>
  <mergeCells count="2">
    <mergeCell ref="A2:H2"/>
    <mergeCell ref="A3:H3"/>
  </mergeCells>
  <dataValidations count="1">
    <dataValidation allowBlank="false" errorStyle="stop" operator="between" showDropDown="false" showErrorMessage="false" showInputMessage="false" sqref="G6:G18" type="list">
      <formula1>"Keep,Revise,Remove"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&amp;C&amp;"Calibri,Regular"&amp;8 &amp;A · page &amp;P of &amp;N</oddFooter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A18"/>
    <pageSetUpPr fitToPage="true"/>
  </sheetPr>
  <dimension ref="A2:N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22"/>
    <col collapsed="false" customWidth="true" hidden="false" outlineLevel="0" max="5" min="4" style="0" width="40"/>
    <col collapsed="false" customWidth="true" hidden="false" outlineLevel="0" max="6" min="6" style="0" width="34"/>
    <col collapsed="false" customWidth="true" hidden="false" outlineLevel="0" max="7" min="7" style="0" width="24"/>
    <col collapsed="false" customWidth="true" hidden="false" outlineLevel="0" max="8" min="8" style="0" width="20"/>
    <col collapsed="false" customWidth="true" hidden="false" outlineLevel="0" max="10" min="9" style="0" width="34"/>
    <col collapsed="false" customWidth="true" hidden="false" outlineLevel="0" max="11" min="11" style="0" width="22"/>
    <col collapsed="false" customWidth="true" hidden="false" outlineLevel="0" max="12" min="12" style="0" width="14"/>
    <col collapsed="false" customWidth="true" hidden="false" outlineLevel="0" max="13" min="13" style="0" width="16"/>
    <col collapsed="false" customWidth="true" hidden="false" outlineLevel="0" max="14" min="14" style="0" width="14"/>
  </cols>
  <sheetData>
    <row r="2" customFormat="false" ht="24" hidden="false" customHeight="true" outlineLevel="0" collapsed="false">
      <c r="A2" s="1" t="s">
        <v>1022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customFormat="false" ht="18" hidden="false" customHeight="true" outlineLevel="0" collapsed="false">
      <c r="A3" s="2" t="s">
        <v>1023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Format="false" ht="15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customFormat="false" ht="23.85" hidden="false" customHeight="false" outlineLevel="0" collapsed="false">
      <c r="A5" s="15" t="s">
        <v>1024</v>
      </c>
      <c r="B5" s="15" t="s">
        <v>1025</v>
      </c>
      <c r="C5" s="15" t="s">
        <v>1026</v>
      </c>
      <c r="D5" s="15" t="s">
        <v>855</v>
      </c>
      <c r="E5" s="15" t="s">
        <v>1027</v>
      </c>
      <c r="F5" s="15" t="s">
        <v>1028</v>
      </c>
      <c r="G5" s="15" t="s">
        <v>1029</v>
      </c>
      <c r="H5" s="15" t="s">
        <v>1030</v>
      </c>
      <c r="I5" s="15" t="s">
        <v>1031</v>
      </c>
      <c r="J5" s="15" t="s">
        <v>1032</v>
      </c>
      <c r="K5" s="15" t="s">
        <v>1033</v>
      </c>
      <c r="L5" s="15" t="s">
        <v>1034</v>
      </c>
      <c r="M5" s="15" t="s">
        <v>65</v>
      </c>
      <c r="N5" s="15" t="s">
        <v>68</v>
      </c>
    </row>
    <row r="6" customFormat="false" ht="30" hidden="false" customHeight="true" outlineLevel="0" collapsed="false">
      <c r="A6" s="16" t="s">
        <v>1035</v>
      </c>
      <c r="B6" s="18"/>
      <c r="C6" s="17"/>
      <c r="D6" s="17"/>
      <c r="E6" s="17"/>
      <c r="F6" s="17"/>
      <c r="G6" s="17"/>
      <c r="H6" s="17"/>
      <c r="I6" s="17"/>
      <c r="J6" s="17"/>
      <c r="K6" s="17"/>
      <c r="L6" s="18"/>
      <c r="M6" s="17" t="s">
        <v>28</v>
      </c>
      <c r="N6" s="17" t="s">
        <v>79</v>
      </c>
    </row>
    <row r="7" customFormat="false" ht="30" hidden="false" customHeight="true" outlineLevel="0" collapsed="false">
      <c r="A7" s="16" t="s">
        <v>1036</v>
      </c>
      <c r="B7" s="18"/>
      <c r="C7" s="17"/>
      <c r="D7" s="17"/>
      <c r="E7" s="17"/>
      <c r="F7" s="17"/>
      <c r="G7" s="17"/>
      <c r="H7" s="17"/>
      <c r="I7" s="17"/>
      <c r="J7" s="17"/>
      <c r="K7" s="17"/>
      <c r="L7" s="18"/>
      <c r="M7" s="17" t="s">
        <v>28</v>
      </c>
      <c r="N7" s="17" t="s">
        <v>79</v>
      </c>
    </row>
    <row r="8" customFormat="false" ht="30" hidden="false" customHeight="true" outlineLevel="0" collapsed="false">
      <c r="A8" s="16" t="s">
        <v>1037</v>
      </c>
      <c r="B8" s="18"/>
      <c r="C8" s="17"/>
      <c r="D8" s="17"/>
      <c r="E8" s="17"/>
      <c r="F8" s="17"/>
      <c r="G8" s="17"/>
      <c r="H8" s="17"/>
      <c r="I8" s="17"/>
      <c r="J8" s="17"/>
      <c r="K8" s="17"/>
      <c r="L8" s="18"/>
      <c r="M8" s="17" t="s">
        <v>28</v>
      </c>
      <c r="N8" s="17" t="s">
        <v>79</v>
      </c>
    </row>
    <row r="9" customFormat="false" ht="30" hidden="false" customHeight="true" outlineLevel="0" collapsed="false">
      <c r="A9" s="16" t="s">
        <v>1038</v>
      </c>
      <c r="B9" s="18"/>
      <c r="C9" s="17"/>
      <c r="D9" s="17"/>
      <c r="E9" s="17"/>
      <c r="F9" s="17"/>
      <c r="G9" s="17"/>
      <c r="H9" s="17"/>
      <c r="I9" s="17"/>
      <c r="J9" s="17"/>
      <c r="K9" s="17"/>
      <c r="L9" s="18"/>
      <c r="M9" s="17" t="s">
        <v>28</v>
      </c>
      <c r="N9" s="17" t="s">
        <v>79</v>
      </c>
    </row>
    <row r="10" customFormat="false" ht="30" hidden="false" customHeight="true" outlineLevel="0" collapsed="false">
      <c r="A10" s="16" t="s">
        <v>1039</v>
      </c>
      <c r="B10" s="18"/>
      <c r="C10" s="17"/>
      <c r="D10" s="17"/>
      <c r="E10" s="17"/>
      <c r="F10" s="17"/>
      <c r="G10" s="17"/>
      <c r="H10" s="17"/>
      <c r="I10" s="17"/>
      <c r="J10" s="17"/>
      <c r="K10" s="17"/>
      <c r="L10" s="18"/>
      <c r="M10" s="17" t="s">
        <v>28</v>
      </c>
      <c r="N10" s="17" t="s">
        <v>79</v>
      </c>
    </row>
    <row r="11" customFormat="false" ht="30" hidden="false" customHeight="true" outlineLevel="0" collapsed="false">
      <c r="A11" s="16" t="s">
        <v>1040</v>
      </c>
      <c r="B11" s="18"/>
      <c r="C11" s="17"/>
      <c r="D11" s="17"/>
      <c r="E11" s="17"/>
      <c r="F11" s="17"/>
      <c r="G11" s="17"/>
      <c r="H11" s="17"/>
      <c r="I11" s="17"/>
      <c r="J11" s="17"/>
      <c r="K11" s="17"/>
      <c r="L11" s="18"/>
      <c r="M11" s="17" t="s">
        <v>28</v>
      </c>
      <c r="N11" s="17" t="s">
        <v>79</v>
      </c>
    </row>
    <row r="12" customFormat="false" ht="30" hidden="false" customHeight="true" outlineLevel="0" collapsed="false">
      <c r="A12" s="16" t="s">
        <v>1041</v>
      </c>
      <c r="B12" s="18"/>
      <c r="C12" s="17"/>
      <c r="D12" s="17"/>
      <c r="E12" s="17"/>
      <c r="F12" s="17"/>
      <c r="G12" s="17"/>
      <c r="H12" s="17"/>
      <c r="I12" s="17"/>
      <c r="J12" s="17"/>
      <c r="K12" s="17"/>
      <c r="L12" s="18"/>
      <c r="M12" s="17" t="s">
        <v>28</v>
      </c>
      <c r="N12" s="17" t="s">
        <v>79</v>
      </c>
    </row>
    <row r="13" customFormat="false" ht="30" hidden="false" customHeight="true" outlineLevel="0" collapsed="false">
      <c r="A13" s="16" t="s">
        <v>1042</v>
      </c>
      <c r="B13" s="18"/>
      <c r="C13" s="17"/>
      <c r="D13" s="17"/>
      <c r="E13" s="17"/>
      <c r="F13" s="17"/>
      <c r="G13" s="17"/>
      <c r="H13" s="17"/>
      <c r="I13" s="17"/>
      <c r="J13" s="17"/>
      <c r="K13" s="17"/>
      <c r="L13" s="18"/>
      <c r="M13" s="17" t="s">
        <v>28</v>
      </c>
      <c r="N13" s="17" t="s">
        <v>79</v>
      </c>
    </row>
    <row r="14" customFormat="false" ht="30" hidden="false" customHeight="true" outlineLevel="0" collapsed="false">
      <c r="A14" s="16" t="s">
        <v>1043</v>
      </c>
      <c r="B14" s="18"/>
      <c r="C14" s="17"/>
      <c r="D14" s="17"/>
      <c r="E14" s="17"/>
      <c r="F14" s="17"/>
      <c r="G14" s="17"/>
      <c r="H14" s="17"/>
      <c r="I14" s="17"/>
      <c r="J14" s="17"/>
      <c r="K14" s="17"/>
      <c r="L14" s="18"/>
      <c r="M14" s="17" t="s">
        <v>28</v>
      </c>
      <c r="N14" s="17" t="s">
        <v>79</v>
      </c>
    </row>
    <row r="15" customFormat="false" ht="30" hidden="false" customHeight="true" outlineLevel="0" collapsed="false">
      <c r="A15" s="16" t="s">
        <v>1044</v>
      </c>
      <c r="B15" s="18"/>
      <c r="C15" s="17"/>
      <c r="D15" s="17"/>
      <c r="E15" s="17"/>
      <c r="F15" s="17"/>
      <c r="G15" s="17"/>
      <c r="H15" s="17"/>
      <c r="I15" s="17"/>
      <c r="J15" s="17"/>
      <c r="K15" s="17"/>
      <c r="L15" s="18"/>
      <c r="M15" s="17" t="s">
        <v>28</v>
      </c>
      <c r="N15" s="17" t="s">
        <v>79</v>
      </c>
    </row>
    <row r="16" customFormat="false" ht="30" hidden="false" customHeight="true" outlineLevel="0" collapsed="false">
      <c r="A16" s="16" t="s">
        <v>1045</v>
      </c>
      <c r="B16" s="18"/>
      <c r="C16" s="17"/>
      <c r="D16" s="17"/>
      <c r="E16" s="17"/>
      <c r="F16" s="17"/>
      <c r="G16" s="17"/>
      <c r="H16" s="17"/>
      <c r="I16" s="17"/>
      <c r="J16" s="17"/>
      <c r="K16" s="17"/>
      <c r="L16" s="18"/>
      <c r="M16" s="17" t="s">
        <v>28</v>
      </c>
      <c r="N16" s="17" t="s">
        <v>79</v>
      </c>
    </row>
    <row r="17" customFormat="false" ht="30" hidden="false" customHeight="true" outlineLevel="0" collapsed="false">
      <c r="A17" s="16" t="s">
        <v>1046</v>
      </c>
      <c r="B17" s="18"/>
      <c r="C17" s="17"/>
      <c r="D17" s="17"/>
      <c r="E17" s="17"/>
      <c r="F17" s="17"/>
      <c r="G17" s="17"/>
      <c r="H17" s="17"/>
      <c r="I17" s="17"/>
      <c r="J17" s="17"/>
      <c r="K17" s="17"/>
      <c r="L17" s="18"/>
      <c r="M17" s="17" t="s">
        <v>28</v>
      </c>
      <c r="N17" s="17" t="s">
        <v>79</v>
      </c>
    </row>
    <row r="18" customFormat="false" ht="30" hidden="false" customHeight="true" outlineLevel="0" collapsed="false">
      <c r="A18" s="16" t="s">
        <v>1047</v>
      </c>
      <c r="B18" s="18"/>
      <c r="C18" s="17"/>
      <c r="D18" s="17"/>
      <c r="E18" s="17"/>
      <c r="F18" s="17"/>
      <c r="G18" s="17"/>
      <c r="H18" s="17"/>
      <c r="I18" s="17"/>
      <c r="J18" s="17"/>
      <c r="K18" s="17"/>
      <c r="L18" s="18"/>
      <c r="M18" s="17" t="s">
        <v>28</v>
      </c>
      <c r="N18" s="17" t="s">
        <v>79</v>
      </c>
    </row>
    <row r="19" customFormat="false" ht="30" hidden="false" customHeight="true" outlineLevel="0" collapsed="false">
      <c r="A19" s="16" t="s">
        <v>1048</v>
      </c>
      <c r="B19" s="18"/>
      <c r="C19" s="17"/>
      <c r="D19" s="17"/>
      <c r="E19" s="17"/>
      <c r="F19" s="17"/>
      <c r="G19" s="17"/>
      <c r="H19" s="17"/>
      <c r="I19" s="17"/>
      <c r="J19" s="17"/>
      <c r="K19" s="17"/>
      <c r="L19" s="18"/>
      <c r="M19" s="17" t="s">
        <v>28</v>
      </c>
      <c r="N19" s="17" t="s">
        <v>79</v>
      </c>
    </row>
    <row r="20" customFormat="false" ht="30" hidden="false" customHeight="true" outlineLevel="0" collapsed="false">
      <c r="A20" s="16" t="s">
        <v>1049</v>
      </c>
      <c r="B20" s="18"/>
      <c r="C20" s="17"/>
      <c r="D20" s="17"/>
      <c r="E20" s="17"/>
      <c r="F20" s="17"/>
      <c r="G20" s="17"/>
      <c r="H20" s="17"/>
      <c r="I20" s="17"/>
      <c r="J20" s="17"/>
      <c r="K20" s="17"/>
      <c r="L20" s="18"/>
      <c r="M20" s="17" t="s">
        <v>28</v>
      </c>
      <c r="N20" s="17" t="s">
        <v>79</v>
      </c>
    </row>
    <row r="21" customFormat="false" ht="30" hidden="false" customHeight="true" outlineLevel="0" collapsed="false">
      <c r="A21" s="16" t="s">
        <v>1050</v>
      </c>
      <c r="B21" s="18"/>
      <c r="C21" s="17"/>
      <c r="D21" s="17"/>
      <c r="E21" s="17"/>
      <c r="F21" s="17"/>
      <c r="G21" s="17"/>
      <c r="H21" s="17"/>
      <c r="I21" s="17"/>
      <c r="J21" s="17"/>
      <c r="K21" s="17"/>
      <c r="L21" s="18"/>
      <c r="M21" s="17" t="s">
        <v>28</v>
      </c>
      <c r="N21" s="17" t="s">
        <v>79</v>
      </c>
    </row>
    <row r="22" customFormat="false" ht="30" hidden="false" customHeight="true" outlineLevel="0" collapsed="false">
      <c r="A22" s="16" t="s">
        <v>1051</v>
      </c>
      <c r="B22" s="18"/>
      <c r="C22" s="17"/>
      <c r="D22" s="17"/>
      <c r="E22" s="17"/>
      <c r="F22" s="17"/>
      <c r="G22" s="17"/>
      <c r="H22" s="17"/>
      <c r="I22" s="17"/>
      <c r="J22" s="17"/>
      <c r="K22" s="17"/>
      <c r="L22" s="18"/>
      <c r="M22" s="17" t="s">
        <v>28</v>
      </c>
      <c r="N22" s="17" t="s">
        <v>79</v>
      </c>
    </row>
    <row r="23" customFormat="false" ht="30" hidden="false" customHeight="true" outlineLevel="0" collapsed="false">
      <c r="A23" s="16" t="s">
        <v>1052</v>
      </c>
      <c r="B23" s="18"/>
      <c r="C23" s="17"/>
      <c r="D23" s="17"/>
      <c r="E23" s="17"/>
      <c r="F23" s="17"/>
      <c r="G23" s="17"/>
      <c r="H23" s="17"/>
      <c r="I23" s="17"/>
      <c r="J23" s="17"/>
      <c r="K23" s="17"/>
      <c r="L23" s="18"/>
      <c r="M23" s="17" t="s">
        <v>28</v>
      </c>
      <c r="N23" s="17" t="s">
        <v>79</v>
      </c>
    </row>
    <row r="24" customFormat="false" ht="30" hidden="false" customHeight="true" outlineLevel="0" collapsed="false">
      <c r="A24" s="16" t="s">
        <v>1053</v>
      </c>
      <c r="B24" s="18"/>
      <c r="C24" s="17"/>
      <c r="D24" s="17"/>
      <c r="E24" s="17"/>
      <c r="F24" s="17"/>
      <c r="G24" s="17"/>
      <c r="H24" s="17"/>
      <c r="I24" s="17"/>
      <c r="J24" s="17"/>
      <c r="K24" s="17"/>
      <c r="L24" s="18"/>
      <c r="M24" s="17" t="s">
        <v>28</v>
      </c>
      <c r="N24" s="17" t="s">
        <v>79</v>
      </c>
    </row>
    <row r="25" customFormat="false" ht="30" hidden="false" customHeight="true" outlineLevel="0" collapsed="false">
      <c r="A25" s="16" t="s">
        <v>1054</v>
      </c>
      <c r="B25" s="18"/>
      <c r="C25" s="17"/>
      <c r="D25" s="17"/>
      <c r="E25" s="17"/>
      <c r="F25" s="17"/>
      <c r="G25" s="17"/>
      <c r="H25" s="17"/>
      <c r="I25" s="17"/>
      <c r="J25" s="17"/>
      <c r="K25" s="17"/>
      <c r="L25" s="18"/>
      <c r="M25" s="17" t="s">
        <v>28</v>
      </c>
      <c r="N25" s="17" t="s">
        <v>79</v>
      </c>
    </row>
    <row r="26" customFormat="false" ht="30" hidden="false" customHeight="true" outlineLevel="0" collapsed="false">
      <c r="A26" s="16" t="s">
        <v>1055</v>
      </c>
      <c r="B26" s="18"/>
      <c r="C26" s="17"/>
      <c r="D26" s="17"/>
      <c r="E26" s="17"/>
      <c r="F26" s="17"/>
      <c r="G26" s="17"/>
      <c r="H26" s="17"/>
      <c r="I26" s="17"/>
      <c r="J26" s="17"/>
      <c r="K26" s="17"/>
      <c r="L26" s="18"/>
      <c r="M26" s="17" t="s">
        <v>28</v>
      </c>
      <c r="N26" s="17" t="s">
        <v>79</v>
      </c>
    </row>
    <row r="27" customFormat="false" ht="30" hidden="false" customHeight="true" outlineLevel="0" collapsed="false">
      <c r="A27" s="16" t="s">
        <v>1056</v>
      </c>
      <c r="B27" s="18"/>
      <c r="C27" s="17"/>
      <c r="D27" s="17"/>
      <c r="E27" s="17"/>
      <c r="F27" s="17"/>
      <c r="G27" s="17"/>
      <c r="H27" s="17"/>
      <c r="I27" s="17"/>
      <c r="J27" s="17"/>
      <c r="K27" s="17"/>
      <c r="L27" s="18"/>
      <c r="M27" s="17" t="s">
        <v>28</v>
      </c>
      <c r="N27" s="17" t="s">
        <v>79</v>
      </c>
    </row>
    <row r="28" customFormat="false" ht="30" hidden="false" customHeight="true" outlineLevel="0" collapsed="false">
      <c r="A28" s="16" t="s">
        <v>1057</v>
      </c>
      <c r="B28" s="18"/>
      <c r="C28" s="17"/>
      <c r="D28" s="17"/>
      <c r="E28" s="17"/>
      <c r="F28" s="17"/>
      <c r="G28" s="17"/>
      <c r="H28" s="17"/>
      <c r="I28" s="17"/>
      <c r="J28" s="17"/>
      <c r="K28" s="17"/>
      <c r="L28" s="18"/>
      <c r="M28" s="17" t="s">
        <v>28</v>
      </c>
      <c r="N28" s="17" t="s">
        <v>79</v>
      </c>
    </row>
    <row r="29" customFormat="false" ht="30" hidden="false" customHeight="true" outlineLevel="0" collapsed="false">
      <c r="A29" s="16" t="s">
        <v>1058</v>
      </c>
      <c r="B29" s="18"/>
      <c r="C29" s="17"/>
      <c r="D29" s="17"/>
      <c r="E29" s="17"/>
      <c r="F29" s="17"/>
      <c r="G29" s="17"/>
      <c r="H29" s="17"/>
      <c r="I29" s="17"/>
      <c r="J29" s="17"/>
      <c r="K29" s="17"/>
      <c r="L29" s="18"/>
      <c r="M29" s="17" t="s">
        <v>28</v>
      </c>
      <c r="N29" s="17" t="s">
        <v>79</v>
      </c>
    </row>
    <row r="30" customFormat="false" ht="30" hidden="false" customHeight="true" outlineLevel="0" collapsed="false">
      <c r="A30" s="16" t="s">
        <v>1059</v>
      </c>
      <c r="B30" s="18"/>
      <c r="C30" s="17"/>
      <c r="D30" s="17"/>
      <c r="E30" s="17"/>
      <c r="F30" s="17"/>
      <c r="G30" s="17"/>
      <c r="H30" s="17"/>
      <c r="I30" s="17"/>
      <c r="J30" s="17"/>
      <c r="K30" s="17"/>
      <c r="L30" s="18"/>
      <c r="M30" s="17" t="s">
        <v>28</v>
      </c>
      <c r="N30" s="17" t="s">
        <v>79</v>
      </c>
    </row>
    <row r="31" customFormat="false" ht="30" hidden="false" customHeight="true" outlineLevel="0" collapsed="false">
      <c r="A31" s="16" t="s">
        <v>1060</v>
      </c>
      <c r="B31" s="18"/>
      <c r="C31" s="17"/>
      <c r="D31" s="17"/>
      <c r="E31" s="17"/>
      <c r="F31" s="17"/>
      <c r="G31" s="17"/>
      <c r="H31" s="17"/>
      <c r="I31" s="17"/>
      <c r="J31" s="17"/>
      <c r="K31" s="17"/>
      <c r="L31" s="18"/>
      <c r="M31" s="17" t="s">
        <v>28</v>
      </c>
      <c r="N31" s="17" t="s">
        <v>79</v>
      </c>
    </row>
    <row r="32" customFormat="false" ht="30" hidden="false" customHeight="true" outlineLevel="0" collapsed="false">
      <c r="A32" s="16" t="s">
        <v>1061</v>
      </c>
      <c r="B32" s="18"/>
      <c r="C32" s="17"/>
      <c r="D32" s="17"/>
      <c r="E32" s="17"/>
      <c r="F32" s="17"/>
      <c r="G32" s="17"/>
      <c r="H32" s="17"/>
      <c r="I32" s="17"/>
      <c r="J32" s="17"/>
      <c r="K32" s="17"/>
      <c r="L32" s="18"/>
      <c r="M32" s="17" t="s">
        <v>28</v>
      </c>
      <c r="N32" s="17" t="s">
        <v>79</v>
      </c>
    </row>
    <row r="33" customFormat="false" ht="30" hidden="false" customHeight="true" outlineLevel="0" collapsed="false">
      <c r="A33" s="16" t="s">
        <v>1062</v>
      </c>
      <c r="B33" s="18"/>
      <c r="C33" s="17"/>
      <c r="D33" s="17"/>
      <c r="E33" s="17"/>
      <c r="F33" s="17"/>
      <c r="G33" s="17"/>
      <c r="H33" s="17"/>
      <c r="I33" s="17"/>
      <c r="J33" s="17"/>
      <c r="K33" s="17"/>
      <c r="L33" s="18"/>
      <c r="M33" s="17" t="s">
        <v>28</v>
      </c>
      <c r="N33" s="17" t="s">
        <v>79</v>
      </c>
    </row>
    <row r="34" customFormat="false" ht="30" hidden="false" customHeight="true" outlineLevel="0" collapsed="false">
      <c r="A34" s="16" t="s">
        <v>1063</v>
      </c>
      <c r="B34" s="18"/>
      <c r="C34" s="17"/>
      <c r="D34" s="17"/>
      <c r="E34" s="17"/>
      <c r="F34" s="17"/>
      <c r="G34" s="17"/>
      <c r="H34" s="17"/>
      <c r="I34" s="17"/>
      <c r="J34" s="17"/>
      <c r="K34" s="17"/>
      <c r="L34" s="18"/>
      <c r="M34" s="17" t="s">
        <v>28</v>
      </c>
      <c r="N34" s="17" t="s">
        <v>79</v>
      </c>
    </row>
    <row r="35" customFormat="false" ht="30" hidden="false" customHeight="true" outlineLevel="0" collapsed="false">
      <c r="A35" s="16" t="s">
        <v>1064</v>
      </c>
      <c r="B35" s="18"/>
      <c r="C35" s="17"/>
      <c r="D35" s="17"/>
      <c r="E35" s="17"/>
      <c r="F35" s="17"/>
      <c r="G35" s="17"/>
      <c r="H35" s="17"/>
      <c r="I35" s="17"/>
      <c r="J35" s="17"/>
      <c r="K35" s="17"/>
      <c r="L35" s="18"/>
      <c r="M35" s="17" t="s">
        <v>28</v>
      </c>
      <c r="N35" s="17" t="s">
        <v>79</v>
      </c>
    </row>
    <row r="36" customFormat="false" ht="30" hidden="false" customHeight="true" outlineLevel="0" collapsed="false">
      <c r="A36" s="16" t="s">
        <v>1065</v>
      </c>
      <c r="B36" s="18"/>
      <c r="C36" s="17"/>
      <c r="D36" s="17"/>
      <c r="E36" s="17"/>
      <c r="F36" s="17"/>
      <c r="G36" s="17"/>
      <c r="H36" s="17"/>
      <c r="I36" s="17"/>
      <c r="J36" s="17"/>
      <c r="K36" s="17"/>
      <c r="L36" s="18"/>
      <c r="M36" s="17" t="s">
        <v>28</v>
      </c>
      <c r="N36" s="17" t="s">
        <v>79</v>
      </c>
    </row>
    <row r="37" customFormat="false" ht="30" hidden="false" customHeight="true" outlineLevel="0" collapsed="false">
      <c r="A37" s="16" t="s">
        <v>1066</v>
      </c>
      <c r="B37" s="18"/>
      <c r="C37" s="17"/>
      <c r="D37" s="17"/>
      <c r="E37" s="17"/>
      <c r="F37" s="17"/>
      <c r="G37" s="17"/>
      <c r="H37" s="17"/>
      <c r="I37" s="17"/>
      <c r="J37" s="17"/>
      <c r="K37" s="17"/>
      <c r="L37" s="18"/>
      <c r="M37" s="17" t="s">
        <v>28</v>
      </c>
      <c r="N37" s="17" t="s">
        <v>79</v>
      </c>
    </row>
    <row r="38" customFormat="false" ht="30" hidden="false" customHeight="true" outlineLevel="0" collapsed="false">
      <c r="A38" s="16" t="s">
        <v>1067</v>
      </c>
      <c r="B38" s="18"/>
      <c r="C38" s="17"/>
      <c r="D38" s="17"/>
      <c r="E38" s="17"/>
      <c r="F38" s="17"/>
      <c r="G38" s="17"/>
      <c r="H38" s="17"/>
      <c r="I38" s="17"/>
      <c r="J38" s="17"/>
      <c r="K38" s="17"/>
      <c r="L38" s="18"/>
      <c r="M38" s="17" t="s">
        <v>28</v>
      </c>
      <c r="N38" s="17" t="s">
        <v>79</v>
      </c>
    </row>
    <row r="39" customFormat="false" ht="30" hidden="false" customHeight="true" outlineLevel="0" collapsed="false">
      <c r="A39" s="16" t="s">
        <v>1068</v>
      </c>
      <c r="B39" s="18"/>
      <c r="C39" s="17"/>
      <c r="D39" s="17"/>
      <c r="E39" s="17"/>
      <c r="F39" s="17"/>
      <c r="G39" s="17"/>
      <c r="H39" s="17"/>
      <c r="I39" s="17"/>
      <c r="J39" s="17"/>
      <c r="K39" s="17"/>
      <c r="L39" s="18"/>
      <c r="M39" s="17" t="s">
        <v>28</v>
      </c>
      <c r="N39" s="17" t="s">
        <v>79</v>
      </c>
    </row>
    <row r="40" customFormat="false" ht="30" hidden="false" customHeight="true" outlineLevel="0" collapsed="false">
      <c r="A40" s="16" t="s">
        <v>1069</v>
      </c>
      <c r="B40" s="18"/>
      <c r="C40" s="17"/>
      <c r="D40" s="17"/>
      <c r="E40" s="17"/>
      <c r="F40" s="17"/>
      <c r="G40" s="17"/>
      <c r="H40" s="17"/>
      <c r="I40" s="17"/>
      <c r="J40" s="17"/>
      <c r="K40" s="17"/>
      <c r="L40" s="18"/>
      <c r="M40" s="17" t="s">
        <v>28</v>
      </c>
      <c r="N40" s="17" t="s">
        <v>79</v>
      </c>
    </row>
    <row r="41" customFormat="false" ht="30" hidden="false" customHeight="true" outlineLevel="0" collapsed="false">
      <c r="A41" s="16" t="s">
        <v>1070</v>
      </c>
      <c r="B41" s="18"/>
      <c r="C41" s="17"/>
      <c r="D41" s="17"/>
      <c r="E41" s="17"/>
      <c r="F41" s="17"/>
      <c r="G41" s="17"/>
      <c r="H41" s="17"/>
      <c r="I41" s="17"/>
      <c r="J41" s="17"/>
      <c r="K41" s="17"/>
      <c r="L41" s="18"/>
      <c r="M41" s="17" t="s">
        <v>28</v>
      </c>
      <c r="N41" s="17" t="s">
        <v>79</v>
      </c>
    </row>
    <row r="42" customFormat="false" ht="30" hidden="false" customHeight="true" outlineLevel="0" collapsed="false">
      <c r="A42" s="16" t="s">
        <v>1071</v>
      </c>
      <c r="B42" s="18"/>
      <c r="C42" s="17"/>
      <c r="D42" s="17"/>
      <c r="E42" s="17"/>
      <c r="F42" s="17"/>
      <c r="G42" s="17"/>
      <c r="H42" s="17"/>
      <c r="I42" s="17"/>
      <c r="J42" s="17"/>
      <c r="K42" s="17"/>
      <c r="L42" s="18"/>
      <c r="M42" s="17" t="s">
        <v>28</v>
      </c>
      <c r="N42" s="17" t="s">
        <v>79</v>
      </c>
    </row>
    <row r="43" customFormat="false" ht="30" hidden="false" customHeight="true" outlineLevel="0" collapsed="false">
      <c r="A43" s="16" t="s">
        <v>1072</v>
      </c>
      <c r="B43" s="18"/>
      <c r="C43" s="17"/>
      <c r="D43" s="17"/>
      <c r="E43" s="17"/>
      <c r="F43" s="17"/>
      <c r="G43" s="17"/>
      <c r="H43" s="17"/>
      <c r="I43" s="17"/>
      <c r="J43" s="17"/>
      <c r="K43" s="17"/>
      <c r="L43" s="18"/>
      <c r="M43" s="17" t="s">
        <v>28</v>
      </c>
      <c r="N43" s="17" t="s">
        <v>79</v>
      </c>
    </row>
    <row r="44" customFormat="false" ht="30" hidden="false" customHeight="true" outlineLevel="0" collapsed="false">
      <c r="A44" s="16" t="s">
        <v>1073</v>
      </c>
      <c r="B44" s="18"/>
      <c r="C44" s="17"/>
      <c r="D44" s="17"/>
      <c r="E44" s="17"/>
      <c r="F44" s="17"/>
      <c r="G44" s="17"/>
      <c r="H44" s="17"/>
      <c r="I44" s="17"/>
      <c r="J44" s="17"/>
      <c r="K44" s="17"/>
      <c r="L44" s="18"/>
      <c r="M44" s="17" t="s">
        <v>28</v>
      </c>
      <c r="N44" s="17" t="s">
        <v>79</v>
      </c>
    </row>
    <row r="45" customFormat="false" ht="30" hidden="false" customHeight="true" outlineLevel="0" collapsed="false">
      <c r="A45" s="16" t="s">
        <v>1074</v>
      </c>
      <c r="B45" s="18"/>
      <c r="C45" s="17"/>
      <c r="D45" s="17"/>
      <c r="E45" s="17"/>
      <c r="F45" s="17"/>
      <c r="G45" s="17"/>
      <c r="H45" s="17"/>
      <c r="I45" s="17"/>
      <c r="J45" s="17"/>
      <c r="K45" s="17"/>
      <c r="L45" s="18"/>
      <c r="M45" s="17" t="s">
        <v>28</v>
      </c>
      <c r="N45" s="17" t="s">
        <v>79</v>
      </c>
    </row>
    <row r="46" customFormat="false" ht="30" hidden="false" customHeight="true" outlineLevel="0" collapsed="false">
      <c r="A46" s="16" t="s">
        <v>1075</v>
      </c>
      <c r="B46" s="18"/>
      <c r="C46" s="17"/>
      <c r="D46" s="17"/>
      <c r="E46" s="17"/>
      <c r="F46" s="17"/>
      <c r="G46" s="17"/>
      <c r="H46" s="17"/>
      <c r="I46" s="17"/>
      <c r="J46" s="17"/>
      <c r="K46" s="17"/>
      <c r="L46" s="18"/>
      <c r="M46" s="17" t="s">
        <v>28</v>
      </c>
      <c r="N46" s="17" t="s">
        <v>79</v>
      </c>
    </row>
    <row r="47" customFormat="false" ht="30" hidden="false" customHeight="true" outlineLevel="0" collapsed="false">
      <c r="A47" s="16" t="s">
        <v>1076</v>
      </c>
      <c r="B47" s="18"/>
      <c r="C47" s="17"/>
      <c r="D47" s="17"/>
      <c r="E47" s="17"/>
      <c r="F47" s="17"/>
      <c r="G47" s="17"/>
      <c r="H47" s="17"/>
      <c r="I47" s="17"/>
      <c r="J47" s="17"/>
      <c r="K47" s="17"/>
      <c r="L47" s="18"/>
      <c r="M47" s="17" t="s">
        <v>28</v>
      </c>
      <c r="N47" s="17" t="s">
        <v>79</v>
      </c>
    </row>
    <row r="48" customFormat="false" ht="30" hidden="false" customHeight="true" outlineLevel="0" collapsed="false">
      <c r="A48" s="16" t="s">
        <v>1077</v>
      </c>
      <c r="B48" s="18"/>
      <c r="C48" s="17"/>
      <c r="D48" s="17"/>
      <c r="E48" s="17"/>
      <c r="F48" s="17"/>
      <c r="G48" s="17"/>
      <c r="H48" s="17"/>
      <c r="I48" s="17"/>
      <c r="J48" s="17"/>
      <c r="K48" s="17"/>
      <c r="L48" s="18"/>
      <c r="M48" s="17" t="s">
        <v>28</v>
      </c>
      <c r="N48" s="17" t="s">
        <v>79</v>
      </c>
    </row>
    <row r="49" customFormat="false" ht="30" hidden="false" customHeight="true" outlineLevel="0" collapsed="false">
      <c r="A49" s="16" t="s">
        <v>1078</v>
      </c>
      <c r="B49" s="18"/>
      <c r="C49" s="17"/>
      <c r="D49" s="17"/>
      <c r="E49" s="17"/>
      <c r="F49" s="17"/>
      <c r="G49" s="17"/>
      <c r="H49" s="17"/>
      <c r="I49" s="17"/>
      <c r="J49" s="17"/>
      <c r="K49" s="17"/>
      <c r="L49" s="18"/>
      <c r="M49" s="17" t="s">
        <v>28</v>
      </c>
      <c r="N49" s="17" t="s">
        <v>79</v>
      </c>
    </row>
    <row r="50" customFormat="false" ht="30" hidden="false" customHeight="true" outlineLevel="0" collapsed="false">
      <c r="A50" s="16" t="s">
        <v>1079</v>
      </c>
      <c r="B50" s="18"/>
      <c r="C50" s="17"/>
      <c r="D50" s="17"/>
      <c r="E50" s="17"/>
      <c r="F50" s="17"/>
      <c r="G50" s="17"/>
      <c r="H50" s="17"/>
      <c r="I50" s="17"/>
      <c r="J50" s="17"/>
      <c r="K50" s="17"/>
      <c r="L50" s="18"/>
      <c r="M50" s="17" t="s">
        <v>28</v>
      </c>
      <c r="N50" s="17" t="s">
        <v>79</v>
      </c>
    </row>
    <row r="51" customFormat="false" ht="30" hidden="false" customHeight="true" outlineLevel="0" collapsed="false">
      <c r="A51" s="16" t="s">
        <v>1080</v>
      </c>
      <c r="B51" s="18"/>
      <c r="C51" s="17"/>
      <c r="D51" s="17"/>
      <c r="E51" s="17"/>
      <c r="F51" s="17"/>
      <c r="G51" s="17"/>
      <c r="H51" s="17"/>
      <c r="I51" s="17"/>
      <c r="J51" s="17"/>
      <c r="K51" s="17"/>
      <c r="L51" s="18"/>
      <c r="M51" s="17" t="s">
        <v>28</v>
      </c>
      <c r="N51" s="17" t="s">
        <v>79</v>
      </c>
    </row>
    <row r="52" customFormat="false" ht="30" hidden="false" customHeight="true" outlineLevel="0" collapsed="false">
      <c r="A52" s="16" t="s">
        <v>1081</v>
      </c>
      <c r="B52" s="18"/>
      <c r="C52" s="17"/>
      <c r="D52" s="17"/>
      <c r="E52" s="17"/>
      <c r="F52" s="17"/>
      <c r="G52" s="17"/>
      <c r="H52" s="17"/>
      <c r="I52" s="17"/>
      <c r="J52" s="17"/>
      <c r="K52" s="17"/>
      <c r="L52" s="18"/>
      <c r="M52" s="17" t="s">
        <v>28</v>
      </c>
      <c r="N52" s="17" t="s">
        <v>79</v>
      </c>
    </row>
    <row r="53" customFormat="false" ht="30" hidden="false" customHeight="true" outlineLevel="0" collapsed="false">
      <c r="A53" s="16" t="s">
        <v>1082</v>
      </c>
      <c r="B53" s="18"/>
      <c r="C53" s="17"/>
      <c r="D53" s="17"/>
      <c r="E53" s="17"/>
      <c r="F53" s="17"/>
      <c r="G53" s="17"/>
      <c r="H53" s="17"/>
      <c r="I53" s="17"/>
      <c r="J53" s="17"/>
      <c r="K53" s="17"/>
      <c r="L53" s="18"/>
      <c r="M53" s="17" t="s">
        <v>28</v>
      </c>
      <c r="N53" s="17" t="s">
        <v>79</v>
      </c>
    </row>
    <row r="54" customFormat="false" ht="30" hidden="false" customHeight="true" outlineLevel="0" collapsed="false">
      <c r="A54" s="16" t="s">
        <v>1083</v>
      </c>
      <c r="B54" s="18"/>
      <c r="C54" s="17"/>
      <c r="D54" s="17"/>
      <c r="E54" s="17"/>
      <c r="F54" s="17"/>
      <c r="G54" s="17"/>
      <c r="H54" s="17"/>
      <c r="I54" s="17"/>
      <c r="J54" s="17"/>
      <c r="K54" s="17"/>
      <c r="L54" s="18"/>
      <c r="M54" s="17" t="s">
        <v>28</v>
      </c>
      <c r="N54" s="17" t="s">
        <v>79</v>
      </c>
    </row>
    <row r="55" customFormat="false" ht="30" hidden="false" customHeight="true" outlineLevel="0" collapsed="false">
      <c r="A55" s="19" t="s">
        <v>1084</v>
      </c>
      <c r="B55" s="21"/>
      <c r="C55" s="20"/>
      <c r="D55" s="20"/>
      <c r="E55" s="20"/>
      <c r="F55" s="20"/>
      <c r="G55" s="20"/>
      <c r="H55" s="20"/>
      <c r="I55" s="20"/>
      <c r="J55" s="20"/>
      <c r="K55" s="20"/>
      <c r="L55" s="21"/>
      <c r="M55" s="20" t="s">
        <v>28</v>
      </c>
      <c r="N55" s="20" t="s">
        <v>79</v>
      </c>
    </row>
  </sheetData>
  <mergeCells count="2">
    <mergeCell ref="A2:N2"/>
    <mergeCell ref="A3:N3"/>
  </mergeCells>
  <conditionalFormatting sqref="M6:M55">
    <cfRule type="containsText" priority="2" operator="containsText" aboveAverage="0" equalAverage="0" bottom="0" percent="0" rank="0" text="Resolved" dxfId="8">
      <formula>NOT(ISERROR(SEARCH("Resolved",M6)))</formula>
    </cfRule>
  </conditionalFormatting>
  <dataValidations count="3">
    <dataValidation allowBlank="true" error="Enter a date, for example 3/15/2027." errorStyle="stop" errorTitle="Date needed" operator="greaterThan" showDropDown="false" showErrorMessage="true" showInputMessage="false" sqref="B6:B55 L6:L55" type="date">
      <formula1>36526</formula1>
      <formula2>0</formula2>
    </dataValidation>
    <dataValidation allowBlank="false" errorStyle="stop" operator="between" showDropDown="false" showErrorMessage="false" showInputMessage="false" sqref="M6:M55" type="list">
      <formula1>"Open,In Progress,Resolved,Superseded"</formula1>
      <formula2>0</formula2>
    </dataValidation>
    <dataValidation allowBlank="false" errorStyle="stop" operator="between" showDropDown="false" showErrorMessage="false" showInputMessage="false" sqref="N6:N55" type="list">
      <formula1>"Keep,Revise,Remove"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&amp;C&amp;"Calibri,Regular"&amp;8 &amp;A · page &amp;P of &amp;N</oddFooter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2026-10-31T21:48:44Z</dcterms:created>
  <dc:creator>Mike Ye</dc:creator>
  <dc:description/>
  <dc:language>en-US</dc:language>
  <cp:lastModifiedBy/>
  <dcterms:modified xsi:type="dcterms:W3CDTF">2026-10-31T21:48:44Z</dcterms:modified>
  <cp:revision>0</cp:revision>
  <dc:subject/>
  <dc:title>M&amp;A Deal Workflow Checklist v1.1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