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vmlDrawing1.vml" ContentType="application/vnd.openxmlformats-officedocument.vmlDrawing"/>
  <Override PartName="/xl/tables/table1.xml" ContentType="application/vnd.openxmlformats-officedocument.spreadsheetml.table+xml"/>
  <Override PartName="/xl/tables/table3.xml" ContentType="application/vnd.openxmlformats-officedocument.spreadsheetml.table+xml"/>
  <Override PartName="/xl/tables/table2.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Follow One Sale" sheetId="2" state="visible" r:id="rId4"/>
    <sheet name="Checklist" sheetId="3" state="visible" r:id="rId5"/>
    <sheet name="Workflow Map" sheetId="4" state="visible" r:id="rId6"/>
    <sheet name="Issue Log" sheetId="5" state="visible" r:id="rId7"/>
  </sheets>
  <definedNames>
    <definedName function="false" hidden="false" localSheetId="2" name="_xlnm.Print_Area" vbProcedure="false">Checklist!$A$5:$Q$117</definedName>
    <definedName function="false" hidden="false" localSheetId="2" name="_xlnm.Print_Titles" vbProcedure="false">Checklist!$5:$5</definedName>
    <definedName function="false" hidden="false" localSheetId="0" name="_xlnm.Print_Area" vbProcedure="false">Dashboard!$A$2:$F$28</definedName>
    <definedName function="false" hidden="false" localSheetId="1" name="_xlnm.Print_Area" vbProcedure="false">'Follow One Sale'!$A$2:$G$19</definedName>
    <definedName function="false" hidden="false" localSheetId="4" name="_xlnm.Print_Titles" vbProcedure="false">'Issue Log'!$5:$5</definedName>
    <definedName function="false" hidden="false" localSheetId="3" name="_xlnm.Print_Titles" vbProcedure="false">'Workflow Map'!$5:$5</definedName>
  </definedNames>
  <calcPr iterateCount="100" refMode="A1" iterate="false" iterateDelta="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O5" authorId="0">
      <text>
        <r>
          <rPr>
            <sz val="10"/>
            <rFont val="Arial"/>
            <family val="2"/>
          </rPr>
          <t xml:space="preserve">Fill this in after the work. Priority is how much the item matters before you look. Risk found is what you actually found.</t>
        </r>
      </text>
    </comment>
  </commentList>
</comments>
</file>

<file path=xl/sharedStrings.xml><?xml version="1.0" encoding="utf-8"?>
<sst xmlns="http://schemas.openxmlformats.org/spreadsheetml/2006/main" count="1751" uniqueCount="1003">
  <si>
    <t xml:space="preserve">MikeYe.com M&amp;A Due Diligence Checklist</t>
  </si>
  <si>
    <t xml:space="preserve">Version 1.1 · November 2026 · 112 diligence items, a sale-tracing worksheet, a workflow-transferability map and an issue log.</t>
  </si>
  <si>
    <t xml:space="preserve">How to use</t>
  </si>
  <si>
    <t xml:space="preserve">Start with Follow One Sale. Then work the Checklist by phase and workstream: assign owners, update Status and record what you found. Anything material goes to the Issue Log with a decision. Set Reviewer decision to Remove for items that don't apply; they drop out of the counts.</t>
  </si>
  <si>
    <t xml:space="preserve">Decision rule</t>
  </si>
  <si>
    <t xml:space="preserve">Every material finding becomes Investigate, Price, Protect or Walk, and then carries into the price, the agreement or the integration plan.</t>
  </si>
  <si>
    <t xml:space="preserve">Checklist progress</t>
  </si>
  <si>
    <t xml:space="preserve">Now</t>
  </si>
  <si>
    <t xml:space="preserve">What it tells you</t>
  </si>
  <si>
    <t xml:space="preserve">Items in scope</t>
  </si>
  <si>
    <t xml:space="preserve">Items still in play.</t>
  </si>
  <si>
    <t xml:space="preserve">Complete</t>
  </si>
  <si>
    <t xml:space="preserve">Answered, with a finding recorded.</t>
  </si>
  <si>
    <t xml:space="preserve">% complete</t>
  </si>
  <si>
    <t xml:space="preserve">Share of in-scope items done.</t>
  </si>
  <si>
    <t xml:space="preserve">Blocked</t>
  </si>
  <si>
    <t xml:space="preserve">Usually waiting on the seller. Chase or escalate.</t>
  </si>
  <si>
    <t xml:space="preserve">Open Critical items with no owner</t>
  </si>
  <si>
    <t xml:space="preserve">Assign these first.</t>
  </si>
  <si>
    <t xml:space="preserve">Workflows mapped</t>
  </si>
  <si>
    <t xml:space="preserve">Workflows with a transferability call on the Workflow Map.</t>
  </si>
  <si>
    <t xml:space="preserve">Open issues</t>
  </si>
  <si>
    <t xml:space="preserve">Open</t>
  </si>
  <si>
    <t xml:space="preserve">What it means</t>
  </si>
  <si>
    <t xml:space="preserve">Walk</t>
  </si>
  <si>
    <t xml:space="preserve">The downside, a transfer failure or an integrity concern breaks the thesis.</t>
  </si>
  <si>
    <t xml:space="preserve">Price</t>
  </si>
  <si>
    <t xml:space="preserve">Changes standalone value, required investment or financing.</t>
  </si>
  <si>
    <t xml:space="preserve">Protect</t>
  </si>
  <si>
    <t xml:space="preserve">Handle through structure, contract, consent, retention, control or integration.</t>
  </si>
  <si>
    <t xml:space="preserve">Investigate</t>
  </si>
  <si>
    <t xml:space="preserve">Evidence is missing or the claim still needs testing. Unknowns stay open until evidence closes them.</t>
  </si>
  <si>
    <t xml:space="preserve">Critical severity</t>
  </si>
  <si>
    <t xml:space="preserve">Open issues rated Critical.</t>
  </si>
  <si>
    <t xml:space="preserve">Overdue</t>
  </si>
  <si>
    <t xml:space="preserve">Past due and still open.</t>
  </si>
  <si>
    <t xml:space="preserve">Progress by phase</t>
  </si>
  <si>
    <t xml:space="preserve">Items</t>
  </si>
  <si>
    <t xml:space="preserve">Pre-LOI</t>
  </si>
  <si>
    <t xml:space="preserve">LOI</t>
  </si>
  <si>
    <t xml:space="preserve">Confirmatory</t>
  </si>
  <si>
    <t xml:space="preserve">Pre-close</t>
  </si>
  <si>
    <t xml:space="preserve">Follow One Sale</t>
  </si>
  <si>
    <t xml:space="preserve">Pick one real customer sale from the last 12 months and trace it end to end, from the agreement to the cash in the bank. Do it with the person who actually does the work, not the founder. Then repeat for a second sale from a different customer or channel.</t>
  </si>
  <si>
    <t xml:space="preserve">Customer / sale traced:</t>
  </si>
  <si>
    <t xml:space="preserve">Step</t>
  </si>
  <si>
    <t xml:space="preserve">What should exist</t>
  </si>
  <si>
    <t xml:space="preserve">Who did it</t>
  </si>
  <si>
    <t xml:space="preserve">What you found</t>
  </si>
  <si>
    <t xml:space="preserve">Matches?</t>
  </si>
  <si>
    <t xml:space="preserve">Gap or question</t>
  </si>
  <si>
    <t xml:space="preserve">Send to</t>
  </si>
  <si>
    <t xml:space="preserve">1. Agreement</t>
  </si>
  <si>
    <t xml:space="preserve">Signed contract, order form or accepted quote with price, term and renewal or cancellation terms.</t>
  </si>
  <si>
    <t xml:space="preserve">2. Order</t>
  </si>
  <si>
    <t xml:space="preserve">The order as entered in the system, matching the agreed price and quantity.</t>
  </si>
  <si>
    <t xml:space="preserve">3. Delivery</t>
  </si>
  <si>
    <t xml:space="preserve">Proof the product shipped or the service was performed, with a date.</t>
  </si>
  <si>
    <t xml:space="preserve">4. Invoice</t>
  </si>
  <si>
    <t xml:space="preserve">Invoice that matches the order and the delivery date.</t>
  </si>
  <si>
    <t xml:space="preserve">5. Revenue entry</t>
  </si>
  <si>
    <t xml:space="preserve">The sale in the general ledger, in the right month and the right account.</t>
  </si>
  <si>
    <t xml:space="preserve">6. Cash receipt</t>
  </si>
  <si>
    <t xml:space="preserve">Bank statement line showing the cash arrived, and when.</t>
  </si>
  <si>
    <t xml:space="preserve">7. Renewal or repeat</t>
  </si>
  <si>
    <t xml:space="preserve">Evidence this customer bought again or renewed, and who managed that.</t>
  </si>
  <si>
    <t xml:space="preserve">8. Exceptions</t>
  </si>
  <si>
    <t xml:space="preserve">Credits, discounts, rebates or side letters that changed what the business kept.</t>
  </si>
  <si>
    <t xml:space="preserve">What to look for</t>
  </si>
  <si>
    <t xml:space="preserve">• A timing difference between invoice, revenue and cash is normal. Ask for the explanation before you call it a problem.</t>
  </si>
  <si>
    <t xml:space="preserve">• If only the founder can answer a step, write that down. It is a transferability finding, not a paperwork gap.</t>
  </si>
  <si>
    <t xml:space="preserve">• If a step has no document at all, mark it Not seen and log it. Missing evidence is a finding.</t>
  </si>
  <si>
    <t xml:space="preserve">Comprehensive M&amp;A Due Diligence Checklist</t>
  </si>
  <si>
    <t xml:space="preserve">Filter by phase and workstream. Each row is a question to answer with evidence. Yellow columns are yours to fill in; send anything material to the Issue Log.</t>
  </si>
  <si>
    <t xml:space="preserve">ID</t>
  </si>
  <si>
    <t xml:space="preserve">Phase</t>
  </si>
  <si>
    <t xml:space="preserve">Workstream</t>
  </si>
  <si>
    <t xml:space="preserve">Subtopic</t>
  </si>
  <si>
    <t xml:space="preserve">Diligence question / action</t>
  </si>
  <si>
    <t xml:space="preserve">Evidence requested</t>
  </si>
  <si>
    <t xml:space="preserve">Why buyer cares</t>
  </si>
  <si>
    <t xml:space="preserve">Workflow test</t>
  </si>
  <si>
    <t xml:space="preserve">Transferability test</t>
  </si>
  <si>
    <t xml:space="preserve">Decision impact</t>
  </si>
  <si>
    <t xml:space="preserve">Priority</t>
  </si>
  <si>
    <t xml:space="preserve">Owner</t>
  </si>
  <si>
    <t xml:space="preserve">Status</t>
  </si>
  <si>
    <t xml:space="preserve">Finding / conclusion</t>
  </si>
  <si>
    <t xml:space="preserve">Risk found</t>
  </si>
  <si>
    <t xml:space="preserve">Agreement / price action</t>
  </si>
  <si>
    <t xml:space="preserve">Integration handoff</t>
  </si>
  <si>
    <t xml:space="preserve">Reviewer decision</t>
  </si>
  <si>
    <t xml:space="preserve">DD-001</t>
  </si>
  <si>
    <t xml:space="preserve">Deal Thesis &amp; Perimeter</t>
  </si>
  <si>
    <t xml:space="preserve">Investment case</t>
  </si>
  <si>
    <t xml:space="preserve">State the deal thesis in one sentence and identify what must be true for it to work.</t>
  </si>
  <si>
    <t xml:space="preserve">Sponsor memo; board materials; model assumptions</t>
  </si>
  <si>
    <t xml:space="preserve">Prevents diligence from becoming a document scavenger hunt.</t>
  </si>
  <si>
    <t xml:space="preserve">Which operating routines create the expected value?</t>
  </si>
  <si>
    <t xml:space="preserve">Would those routines remain after close?</t>
  </si>
  <si>
    <t xml:space="preserve">Critical</t>
  </si>
  <si>
    <t xml:space="preserve">Not Started</t>
  </si>
  <si>
    <t xml:space="preserve">Keep</t>
  </si>
  <si>
    <t xml:space="preserve">DD-002</t>
  </si>
  <si>
    <t xml:space="preserve">Value drivers</t>
  </si>
  <si>
    <t xml:space="preserve">Separate standalone value, seller-created improvements and buyer-created synergies.</t>
  </si>
  <si>
    <t xml:space="preserve">Valuation bridge; synergy case; management plan</t>
  </si>
  <si>
    <t xml:space="preserve">Buyer-created value should not inflate standalone price.</t>
  </si>
  <si>
    <t xml:space="preserve">Identify who must change which process to create each benefit.</t>
  </si>
  <si>
    <t xml:space="preserve">Confirm required people, contracts and systems transfer.</t>
  </si>
  <si>
    <t xml:space="preserve">DD-003</t>
  </si>
  <si>
    <t xml:space="preserve">Perimeter</t>
  </si>
  <si>
    <t xml:space="preserve">Define exactly what is being acquired and excluded: entities, assets, liabilities, people, data and contracts.</t>
  </si>
  <si>
    <t xml:space="preserve">Structure chart; asset list; excluded items; draft term sheet</t>
  </si>
  <si>
    <t xml:space="preserve">Ambiguity becomes price leakage, stranded cost or closing risk.</t>
  </si>
  <si>
    <t xml:space="preserve">Map workflows that cross the proposed perimeter.</t>
  </si>
  <si>
    <t xml:space="preserve">Test whether excluded assets are required to operate.</t>
  </si>
  <si>
    <t xml:space="preserve">DD-004</t>
  </si>
  <si>
    <t xml:space="preserve">Failure case</t>
  </si>
  <si>
    <t xml:space="preserve">Write the three most plausible ways the deal destroys value.</t>
  </si>
  <si>
    <t xml:space="preserve">Downside cases; risk register; comparable failures</t>
  </si>
  <si>
    <t xml:space="preserve">Forces explicit downside underwriting before confirmation bias sets in.</t>
  </si>
  <si>
    <t xml:space="preserve">Identify the workflow failure behind each downside.</t>
  </si>
  <si>
    <t xml:space="preserve">Test whether the buyer can control or survive it.</t>
  </si>
  <si>
    <t xml:space="preserve">High</t>
  </si>
  <si>
    <t xml:space="preserve">DD-005</t>
  </si>
  <si>
    <t xml:space="preserve">Decision rules</t>
  </si>
  <si>
    <t xml:space="preserve">Set price ceiling, walk-away conditions and evidence needed before exclusivity.</t>
  </si>
  <si>
    <t xml:space="preserve">Approval memo; valuation ranges; financing feedback</t>
  </si>
  <si>
    <t xml:space="preserve">Patience and a hard ceiling protect returns.</t>
  </si>
  <si>
    <t xml:space="preserve">Specify operational evidence needed, not just management assurances.</t>
  </si>
  <si>
    <t xml:space="preserve">Tie each condition to transferable value.</t>
  </si>
  <si>
    <t xml:space="preserve">DD-006</t>
  </si>
  <si>
    <t xml:space="preserve">Ownership, Control &amp; Structure</t>
  </si>
  <si>
    <t xml:space="preserve">Capitalization</t>
  </si>
  <si>
    <t xml:space="preserve">Reconcile legal ownership, options, warrants, convertibles and other claims.</t>
  </si>
  <si>
    <t xml:space="preserve">Cap table; ledgers; option records; debt instruments</t>
  </si>
  <si>
    <t xml:space="preserve">Unrecorded claims change purchase price and closing mechanics.</t>
  </si>
  <si>
    <t xml:space="preserve">Confirm who approves ownership changes.</t>
  </si>
  <si>
    <t xml:space="preserve">Verify instruments can be cancelled, converted or transferred.</t>
  </si>
  <si>
    <t xml:space="preserve">DD-007</t>
  </si>
  <si>
    <t xml:space="preserve">Entities</t>
  </si>
  <si>
    <t xml:space="preserve">Confirm every entity, jurisdiction, good standing and ownership chain.</t>
  </si>
  <si>
    <t xml:space="preserve">Formation documents; certificates; org chart</t>
  </si>
  <si>
    <t xml:space="preserve">Missing entities can strand assets, permits or liabilities.</t>
  </si>
  <si>
    <t xml:space="preserve">Map which entity employs people and signs key contracts.</t>
  </si>
  <si>
    <t xml:space="preserve">Test required mergers, assignments or dissolutions.</t>
  </si>
  <si>
    <t xml:space="preserve">DD-008</t>
  </si>
  <si>
    <t xml:space="preserve">Governance</t>
  </si>
  <si>
    <t xml:space="preserve">Review board, shareholder and reserved-matter approvals.</t>
  </si>
  <si>
    <t xml:space="preserve">Minutes; consents; bylaws; shareholder agreements</t>
  </si>
  <si>
    <t xml:space="preserve">Approval gaps can delay or invalidate the transaction.</t>
  </si>
  <si>
    <t xml:space="preserve">Identify recurring decisions dependent on current owners.</t>
  </si>
  <si>
    <t xml:space="preserve">Confirm buyer receives the needed decision rights.</t>
  </si>
  <si>
    <t xml:space="preserve">DD-009</t>
  </si>
  <si>
    <t xml:space="preserve">Related parties</t>
  </si>
  <si>
    <t xml:space="preserve">Identify owner, family and affiliate transactions and dependencies.</t>
  </si>
  <si>
    <t xml:space="preserve">Related-party schedule; GL detail; contracts</t>
  </si>
  <si>
    <t xml:space="preserve">Economics may not be arm's length or may disappear at close.</t>
  </si>
  <si>
    <t xml:space="preserve">Document services performed outside the target.</t>
  </si>
  <si>
    <t xml:space="preserve">Determine replacement cost and transfer plan.</t>
  </si>
  <si>
    <t xml:space="preserve">DD-010</t>
  </si>
  <si>
    <t xml:space="preserve">Closing authority</t>
  </si>
  <si>
    <t xml:space="preserve">Confirm signing authority, required consents and funds-flow responsibilities.</t>
  </si>
  <si>
    <t xml:space="preserve">Closing checklist; resolutions; payoff letters</t>
  </si>
  <si>
    <t xml:space="preserve">Avoids preventable closing failures.</t>
  </si>
  <si>
    <t xml:space="preserve">Map who performs each closing step and evidence of completion.</t>
  </si>
  <si>
    <t xml:space="preserve">Confirm authority continues through close.</t>
  </si>
  <si>
    <t xml:space="preserve">DD-011</t>
  </si>
  <si>
    <t xml:space="preserve">Financial Quality</t>
  </si>
  <si>
    <t xml:space="preserve">Revenue reconstruction</t>
  </si>
  <si>
    <t xml:space="preserve">Rebuild historical revenue from the general ledger to invoices, contracts, cash and tax filings.</t>
  </si>
  <si>
    <t xml:space="preserve">Monthly GL; invoice detail; bank statements; tax returns</t>
  </si>
  <si>
    <t xml:space="preserve">Financial statements are credible only when they reconcile to operating evidence.</t>
  </si>
  <si>
    <t xml:space="preserve">Trace quote-to-cash and revenue recognition handoffs.</t>
  </si>
  <si>
    <t xml:space="preserve">Confirm data, systems and records transfer.</t>
  </si>
  <si>
    <t xml:space="preserve">DD-012</t>
  </si>
  <si>
    <t xml:space="preserve">Earnings quality</t>
  </si>
  <si>
    <t xml:space="preserve">Bridge reported EBITDA to sustainable operating earnings.</t>
  </si>
  <si>
    <t xml:space="preserve">QoE report; monthly P&amp;L; adjustment schedule</t>
  </si>
  <si>
    <t xml:space="preserve">Headline EBITDA can overstate underwritable cash earnings.</t>
  </si>
  <si>
    <t xml:space="preserve">Identify recurring labor or processes hidden in add-backs.</t>
  </si>
  <si>
    <t xml:space="preserve">Test whether savings survive ownership change.</t>
  </si>
  <si>
    <t xml:space="preserve">DD-013</t>
  </si>
  <si>
    <t xml:space="preserve">Add-backs</t>
  </si>
  <si>
    <t xml:space="preserve">Validate every add-back with invoices, payroll, contracts and a repeatability test.</t>
  </si>
  <si>
    <t xml:space="preserve">Add-back ledger; evidence packet</t>
  </si>
  <si>
    <t xml:space="preserve">An adjustment is not value merely because it is labeled nonrecurring.</t>
  </si>
  <si>
    <t xml:space="preserve">Identify the operating activity behind the expense.</t>
  </si>
  <si>
    <t xml:space="preserve">Confirm buyer can actually remove it without revenue damage.</t>
  </si>
  <si>
    <t xml:space="preserve">DD-014</t>
  </si>
  <si>
    <t xml:space="preserve">Owner compensation</t>
  </si>
  <si>
    <t xml:space="preserve">Normalize owner pay, benefits and personal expenses to market replacement cost.</t>
  </si>
  <si>
    <t xml:space="preserve">Payroll; benefits; expense detail; replacement role design</t>
  </si>
  <si>
    <t xml:space="preserve">Owner economics often blur operating cost and distribution.</t>
  </si>
  <si>
    <t xml:space="preserve">List work the owner performs and who will perform it post-close.</t>
  </si>
  <si>
    <t xml:space="preserve">Assess knowledge and relationship transfer.</t>
  </si>
  <si>
    <t xml:space="preserve">DD-015</t>
  </si>
  <si>
    <t xml:space="preserve">Monthly trends</t>
  </si>
  <si>
    <t xml:space="preserve">Analyze revenue, gross margin, EBITDA and cash by month; explain inflections.</t>
  </si>
  <si>
    <t xml:space="preserve">36-60 months monthly financials</t>
  </si>
  <si>
    <t xml:space="preserve">Annual totals can hide deterioration, seasonality and step changes.</t>
  </si>
  <si>
    <t xml:space="preserve">Link inflections to operational changes.</t>
  </si>
  <si>
    <t xml:space="preserve">Test whether causes persist after close.</t>
  </si>
  <si>
    <t xml:space="preserve">DD-016</t>
  </si>
  <si>
    <t xml:space="preserve">Segment economics</t>
  </si>
  <si>
    <t xml:space="preserve">Measure revenue and contribution by product, service, customer, channel and geography.</t>
  </si>
  <si>
    <t xml:space="preserve">Segment P&amp;Ls; allocation rules; customer/product data</t>
  </si>
  <si>
    <t xml:space="preserve">Mix can hide weak or loss-making pockets.</t>
  </si>
  <si>
    <t xml:space="preserve">Identify workflows supporting each segment.</t>
  </si>
  <si>
    <t xml:space="preserve">Test whether shared resources and allocations transfer.</t>
  </si>
  <si>
    <t xml:space="preserve">DD-017</t>
  </si>
  <si>
    <t xml:space="preserve">Accounting policies</t>
  </si>
  <si>
    <t xml:space="preserve">Compare recognition, capitalization, reserves and estimates with buyer policy.</t>
  </si>
  <si>
    <t xml:space="preserve">Policy manuals; audit memos; reserve schedules</t>
  </si>
  <si>
    <t xml:space="preserve">Policy changes can alter earnings and opening balance sheet.</t>
  </si>
  <si>
    <t xml:space="preserve">Document judgment points and approval controls.</t>
  </si>
  <si>
    <t xml:space="preserve">Confirm records and control owners remain available.</t>
  </si>
  <si>
    <t xml:space="preserve">DD-018</t>
  </si>
  <si>
    <t xml:space="preserve">Closing balance sheet</t>
  </si>
  <si>
    <t xml:space="preserve">Agree methodology, definitions and dispute process for closing accounts.</t>
  </si>
  <si>
    <t xml:space="preserve">Purchase agreement; sample calculation; historical balance sheets</t>
  </si>
  <si>
    <t xml:space="preserve">Vague mechanics create post-close disputes.</t>
  </si>
  <si>
    <t xml:space="preserve">Dry-run data extraction and approval workflow.</t>
  </si>
  <si>
    <t xml:space="preserve">Confirm systems support timely calculation.</t>
  </si>
  <si>
    <t xml:space="preserve">DD-019</t>
  </si>
  <si>
    <t xml:space="preserve">Cash, Debt &amp; Working Capital</t>
  </si>
  <si>
    <t xml:space="preserve">Cash conversion</t>
  </si>
  <si>
    <t xml:space="preserve">Bridge EBITDA to operating cash flow and identify recurring cash leakage.</t>
  </si>
  <si>
    <t xml:space="preserve">Cash-flow statements; bank activity; AR/AP detail</t>
  </si>
  <si>
    <t xml:space="preserve">Value depends on cash conversion, not accounting earnings alone.</t>
  </si>
  <si>
    <t xml:space="preserve">Map billing, collection, purchasing and payment workflows.</t>
  </si>
  <si>
    <t xml:space="preserve">Test dependence on owner intervention.</t>
  </si>
  <si>
    <t xml:space="preserve">DD-020</t>
  </si>
  <si>
    <t xml:space="preserve">Working capital peg</t>
  </si>
  <si>
    <t xml:space="preserve">Normalize working capital for seasonality, growth, unusual items and policy differences.</t>
  </si>
  <si>
    <t xml:space="preserve">Monthly trial balances; AR/AP/inventory detail</t>
  </si>
  <si>
    <t xml:space="preserve">An incorrect peg transfers value at close.</t>
  </si>
  <si>
    <t xml:space="preserve">Document cutoff, aging and reserve workflows.</t>
  </si>
  <si>
    <t xml:space="preserve">Confirm buyer can reproduce calculations.</t>
  </si>
  <si>
    <t xml:space="preserve">DD-021</t>
  </si>
  <si>
    <t xml:space="preserve">Receivables</t>
  </si>
  <si>
    <t xml:space="preserve">Test aging, disputes, credits, bad debts, related parties and post-period collections.</t>
  </si>
  <si>
    <t xml:space="preserve">AR aging; cash receipts; dispute logs</t>
  </si>
  <si>
    <t xml:space="preserve">Receivables may not convert at face value.</t>
  </si>
  <si>
    <t xml:space="preserve">Observe collection cadence and escalation.</t>
  </si>
  <si>
    <t xml:space="preserve">Assess customer relationship dependency.</t>
  </si>
  <si>
    <t xml:space="preserve">DD-022</t>
  </si>
  <si>
    <t xml:space="preserve">Inventory</t>
  </si>
  <si>
    <t xml:space="preserve">Test quantity, ownership, costing, obsolescence, shrink and count controls.</t>
  </si>
  <si>
    <t xml:space="preserve">Inventory ledger; count sheets; write-off history</t>
  </si>
  <si>
    <t xml:space="preserve">Inventory can be overstated or operationally unusable.</t>
  </si>
  <si>
    <t xml:space="preserve">Walk receiving, count, replenishment and write-off processes.</t>
  </si>
  <si>
    <t xml:space="preserve">Confirm systems and vendor arrangements transfer.</t>
  </si>
  <si>
    <t xml:space="preserve">DD-023</t>
  </si>
  <si>
    <t xml:space="preserve">Debt-like items</t>
  </si>
  <si>
    <t xml:space="preserve">Identify funded debt, leases, deferred compensation, unpaid taxes, bonuses and other debt-like obligations.</t>
  </si>
  <si>
    <t xml:space="preserve">Debt schedule; leases; accruals; legal claims</t>
  </si>
  <si>
    <t xml:space="preserve">Debt-like items affect equity value and funds flow.</t>
  </si>
  <si>
    <t xml:space="preserve">Identify how each obligation is tracked and approved.</t>
  </si>
  <si>
    <t xml:space="preserve">Determine payoff, assumption or indemnity treatment.</t>
  </si>
  <si>
    <t xml:space="preserve">DD-024</t>
  </si>
  <si>
    <t xml:space="preserve">Liquidity</t>
  </si>
  <si>
    <t xml:space="preserve">Model minimum cash and revolver needs under downside conditions.</t>
  </si>
  <si>
    <t xml:space="preserve">13-week cash flow; facility terms; covenant model</t>
  </si>
  <si>
    <t xml:space="preserve">A deal can be valuable but unfundable or fragile.</t>
  </si>
  <si>
    <t xml:space="preserve">Test weekly cash forecasting and controls.</t>
  </si>
  <si>
    <t xml:space="preserve">Confirm banking access and signatories transition.</t>
  </si>
  <si>
    <t xml:space="preserve">DD-025</t>
  </si>
  <si>
    <t xml:space="preserve">Tax</t>
  </si>
  <si>
    <t xml:space="preserve">Filings and exposure</t>
  </si>
  <si>
    <t xml:space="preserve">Confirm filings, payments, audits, elections and open periods by jurisdiction.</t>
  </si>
  <si>
    <t xml:space="preserve">Returns; notices; audit correspondence; nexus study</t>
  </si>
  <si>
    <t xml:space="preserve">Unpaid or unrecorded liabilities can follow the target.</t>
  </si>
  <si>
    <t xml:space="preserve">Document filing calendar and responsible owners.</t>
  </si>
  <si>
    <t xml:space="preserve">Confirm records and advisors transfer.</t>
  </si>
  <si>
    <t xml:space="preserve">DD-026</t>
  </si>
  <si>
    <t xml:space="preserve">Structure</t>
  </si>
  <si>
    <t xml:space="preserve">Compare tax consequences of asset, stock and alternative structures.</t>
  </si>
  <si>
    <t xml:space="preserve">Basis schedules; tax attributes; structure memo</t>
  </si>
  <si>
    <t xml:space="preserve">Structure changes after-tax value and liability transfer.</t>
  </si>
  <si>
    <t xml:space="preserve">Identify operational steps required for the chosen structure.</t>
  </si>
  <si>
    <t xml:space="preserve">Confirm licenses, contracts and employees can move.</t>
  </si>
  <si>
    <t xml:space="preserve">DD-027</t>
  </si>
  <si>
    <t xml:space="preserve">Sales and indirect tax</t>
  </si>
  <si>
    <t xml:space="preserve">Review sales/use, VAT, payroll and property tax compliance.</t>
  </si>
  <si>
    <t xml:space="preserve">Returns; exemption certificates; nexus data</t>
  </si>
  <si>
    <t xml:space="preserve">Operational taxes are often system-driven and under-reserved.</t>
  </si>
  <si>
    <t xml:space="preserve">Walk tax determination, exemption and remittance processes.</t>
  </si>
  <si>
    <t xml:space="preserve">Confirm systems retain required data.</t>
  </si>
  <si>
    <t xml:space="preserve">DD-028</t>
  </si>
  <si>
    <t xml:space="preserve">Attributes</t>
  </si>
  <si>
    <t xml:space="preserve">Validate NOLs, credits, limitations and change-of-control consequences.</t>
  </si>
  <si>
    <t xml:space="preserve">Attribute schedules; returns; advisor memo</t>
  </si>
  <si>
    <t xml:space="preserve">Assumed tax benefits may not be usable.</t>
  </si>
  <si>
    <t xml:space="preserve">Identify recordkeeping required to preserve benefits.</t>
  </si>
  <si>
    <t xml:space="preserve">Confirm attributes survive the transaction.</t>
  </si>
  <si>
    <t xml:space="preserve">DD-029</t>
  </si>
  <si>
    <t xml:space="preserve">Commercial &amp; Market</t>
  </si>
  <si>
    <t xml:space="preserve">Market reality</t>
  </si>
  <si>
    <t xml:space="preserve">Validate addressable market, growth drivers and constraints using external and customer evidence.</t>
  </si>
  <si>
    <t xml:space="preserve">Market studies; win/loss data; customer interviews</t>
  </si>
  <si>
    <t xml:space="preserve">Management narrative is not sufficient evidence of demand.</t>
  </si>
  <si>
    <t xml:space="preserve">Identify how demand signals enter planning.</t>
  </si>
  <si>
    <t xml:space="preserve">Test whether buyer retains access to those signals.</t>
  </si>
  <si>
    <t xml:space="preserve">DD-030</t>
  </si>
  <si>
    <t xml:space="preserve">Competitive position</t>
  </si>
  <si>
    <t xml:space="preserve">Test differentiation, switching costs and substitute risk with observable evidence.</t>
  </si>
  <si>
    <t xml:space="preserve">Competitor matrix; churn reasons; win/loss reports</t>
  </si>
  <si>
    <t xml:space="preserve">Defensibility must be earned, not asserted.</t>
  </si>
  <si>
    <t xml:space="preserve">Map the workflow that produces the claimed advantage.</t>
  </si>
  <si>
    <t xml:space="preserve">Assess whether people, data and rights transfer.</t>
  </si>
  <si>
    <t xml:space="preserve">DD-031</t>
  </si>
  <si>
    <t xml:space="preserve">Pipeline quality</t>
  </si>
  <si>
    <t xml:space="preserve">Reconcile CRM pipeline to historical conversion, contracts and capacity.</t>
  </si>
  <si>
    <t xml:space="preserve">CRM export; stage definitions; conversion cohorts</t>
  </si>
  <si>
    <t xml:space="preserve">Pipeline can be inflated by stale or loosely defined opportunities.</t>
  </si>
  <si>
    <t xml:space="preserve">Walk lead qualification, stage changes and forecast review.</t>
  </si>
  <si>
    <t xml:space="preserve">Test system integrity and seller involvement.</t>
  </si>
  <si>
    <t xml:space="preserve">DD-032</t>
  </si>
  <si>
    <t xml:space="preserve">Forecast</t>
  </si>
  <si>
    <t xml:space="preserve">Build a driver-based forecast and compare management assumptions with history.</t>
  </si>
  <si>
    <t xml:space="preserve">Operating model; backlog; cohort data; capacity plan</t>
  </si>
  <si>
    <t xml:space="preserve">Underwriting requires a testable bridge, not a top-down CAGR.</t>
  </si>
  <si>
    <t xml:space="preserve">Link each driver to an owner and operating routine.</t>
  </si>
  <si>
    <t xml:space="preserve">Test whether the routine continues post-close.</t>
  </si>
  <si>
    <t xml:space="preserve">DD-033</t>
  </si>
  <si>
    <t xml:space="preserve">Regulation and disruption</t>
  </si>
  <si>
    <t xml:space="preserve">Identify regulatory, technology and channel shifts that could impair the thesis.</t>
  </si>
  <si>
    <t xml:space="preserve">Regulatory map; scenario analysis; channel data</t>
  </si>
  <si>
    <t xml:space="preserve">External shifts can invalidate a good historical record.</t>
  </si>
  <si>
    <t xml:space="preserve">Identify monitoring and response workflows.</t>
  </si>
  <si>
    <t xml:space="preserve">Assess buyer ability to act faster or absorb risk.</t>
  </si>
  <si>
    <t xml:space="preserve">DD-034</t>
  </si>
  <si>
    <t xml:space="preserve">Customers &amp; Revenue</t>
  </si>
  <si>
    <t xml:space="preserve">Concentration</t>
  </si>
  <si>
    <t xml:space="preserve">Measure concentration by customer, relationship owner, product and renewal date.</t>
  </si>
  <si>
    <t xml:space="preserve">Customer revenue file; contracts; CRM owners</t>
  </si>
  <si>
    <t xml:space="preserve">Concentration is more dangerous when tied to one person or event.</t>
  </si>
  <si>
    <t xml:space="preserve">Map account coverage, renewal and escalation.</t>
  </si>
  <si>
    <t xml:space="preserve">Test relationship transferability.</t>
  </si>
  <si>
    <t xml:space="preserve">DD-035</t>
  </si>
  <si>
    <t xml:space="preserve">Retention</t>
  </si>
  <si>
    <t xml:space="preserve">Calculate gross and net retention, churn, downsell and reactivation by cohort.</t>
  </si>
  <si>
    <t xml:space="preserve">Customer-level monthly revenue; cancellation data</t>
  </si>
  <si>
    <t xml:space="preserve">Growth can mask a weak installed base.</t>
  </si>
  <si>
    <t xml:space="preserve">Trace onboarding, adoption, support and renewal.</t>
  </si>
  <si>
    <t xml:space="preserve">Confirm institutional—not personal—ownership of accounts.</t>
  </si>
  <si>
    <t xml:space="preserve">DD-036</t>
  </si>
  <si>
    <t xml:space="preserve">Contracts</t>
  </si>
  <si>
    <t xml:space="preserve">Review term, renewal, pricing, SLA, termination and change-of-control provisions.</t>
  </si>
  <si>
    <t xml:space="preserve">Top contracts; standard forms; exception log</t>
  </si>
  <si>
    <t xml:space="preserve">Revenue may not be legally durable or transferable.</t>
  </si>
  <si>
    <t xml:space="preserve">Map contracting approvals and exception handling.</t>
  </si>
  <si>
    <t xml:space="preserve">Confirm assignment and consent requirements.</t>
  </si>
  <si>
    <t xml:space="preserve">DD-037</t>
  </si>
  <si>
    <t xml:space="preserve">Customer proof</t>
  </si>
  <si>
    <t xml:space="preserve">Interview a representative customer sample and reconcile statements with data.</t>
  </si>
  <si>
    <t xml:space="preserve">Interview notes; NPS/CSAT; support tickets</t>
  </si>
  <si>
    <t xml:space="preserve">Direct evidence updates trust and tests defensibility.</t>
  </si>
  <si>
    <t xml:space="preserve">Ask how the work is actually delivered and why they stay.</t>
  </si>
  <si>
    <t xml:space="preserve">Test reaction to ownership and team changes.</t>
  </si>
  <si>
    <t xml:space="preserve">DD-038</t>
  </si>
  <si>
    <t xml:space="preserve">Pricing</t>
  </si>
  <si>
    <t xml:space="preserve">Analyze realized price, discounting, increases, leakage and approval authority.</t>
  </si>
  <si>
    <t xml:space="preserve">Invoice-level pricing; discount logs; price lists</t>
  </si>
  <si>
    <t xml:space="preserve">List price is irrelevant if controls do not hold.</t>
  </si>
  <si>
    <t xml:space="preserve">Walk quote, approval, renewal and billing handoffs.</t>
  </si>
  <si>
    <t xml:space="preserve">Confirm buyer receives pricing data and authority.</t>
  </si>
  <si>
    <t xml:space="preserve">DD-039</t>
  </si>
  <si>
    <t xml:space="preserve">Revenue continuity</t>
  </si>
  <si>
    <t xml:space="preserve">Identify customers requiring consent, reassurance or executive coverage before Day 1.</t>
  </si>
  <si>
    <t xml:space="preserve">Consent tracker; communication plan; account map</t>
  </si>
  <si>
    <t xml:space="preserve">A clean close can still destroy value if customers leave.</t>
  </si>
  <si>
    <t xml:space="preserve">Assign owner, message, timing and escalation for each account.</t>
  </si>
  <si>
    <t xml:space="preserve">Confirm permitted contact and relationship handoff.</t>
  </si>
  <si>
    <t xml:space="preserve">DD-040</t>
  </si>
  <si>
    <t xml:space="preserve">Sales &amp; Marketing</t>
  </si>
  <si>
    <t xml:space="preserve">Lead sources</t>
  </si>
  <si>
    <t xml:space="preserve">Measure qualified pipeline and acquisition cost by source.</t>
  </si>
  <si>
    <t xml:space="preserve">Marketing spend; attribution; CRM source fields</t>
  </si>
  <si>
    <t xml:space="preserve">Volume without conversion or repeatability is not value.</t>
  </si>
  <si>
    <t xml:space="preserve">Map campaign-to-lead-to-opportunity flow.</t>
  </si>
  <si>
    <t xml:space="preserve">Test data quality and vendor continuity.</t>
  </si>
  <si>
    <t xml:space="preserve">DD-041</t>
  </si>
  <si>
    <t xml:space="preserve">Sales productivity</t>
  </si>
  <si>
    <t xml:space="preserve">Analyze quota, attainment, ramp, turnover and concentration by rep.</t>
  </si>
  <si>
    <t xml:space="preserve">Rep-level bookings; compensation plans; tenure</t>
  </si>
  <si>
    <t xml:space="preserve">Growth may depend on a few people or unsustainable incentives.</t>
  </si>
  <si>
    <t xml:space="preserve">Walk territory, forecast and coaching cadence.</t>
  </si>
  <si>
    <t xml:space="preserve">Assess manager and key-rep retention.</t>
  </si>
  <si>
    <t xml:space="preserve">DD-042</t>
  </si>
  <si>
    <t xml:space="preserve">Channel partners</t>
  </si>
  <si>
    <t xml:space="preserve">Review economics, exclusivity, termination and control of customer data.</t>
  </si>
  <si>
    <t xml:space="preserve">Partner agreements; revenue by partner; pipeline</t>
  </si>
  <si>
    <t xml:space="preserve">A channel can be both a growth engine and a dependency.</t>
  </si>
  <si>
    <t xml:space="preserve">Map lead sharing, registration, pricing and support.</t>
  </si>
  <si>
    <t xml:space="preserve">Confirm contracts and data rights transfer.</t>
  </si>
  <si>
    <t xml:space="preserve">DD-043</t>
  </si>
  <si>
    <t xml:space="preserve">Brand and claims</t>
  </si>
  <si>
    <t xml:space="preserve">Test ownership, performance and compliance of brands, domains, claims and marketing assets.</t>
  </si>
  <si>
    <t xml:space="preserve">Trademark files; domain records; campaign substantiation</t>
  </si>
  <si>
    <t xml:space="preserve">Brand value must be owned and claims must be supportable.</t>
  </si>
  <si>
    <t xml:space="preserve">Map content approval and asset management.</t>
  </si>
  <si>
    <t xml:space="preserve">Confirm rights and account access transfer.</t>
  </si>
  <si>
    <t xml:space="preserve">Medium</t>
  </si>
  <si>
    <t xml:space="preserve">DD-044</t>
  </si>
  <si>
    <t xml:space="preserve">Product &amp; Service</t>
  </si>
  <si>
    <t xml:space="preserve">Unit economics</t>
  </si>
  <si>
    <t xml:space="preserve">Measure gross margin and delivery effort at the product or service level.</t>
  </si>
  <si>
    <t xml:space="preserve">Job costing; time data; usage; cost allocations</t>
  </si>
  <si>
    <t xml:space="preserve">Blended margins can hide structurally weak offerings.</t>
  </si>
  <si>
    <t xml:space="preserve">Observe delivery steps and exception load.</t>
  </si>
  <si>
    <t xml:space="preserve">Test whether know-how and capacity transfer.</t>
  </si>
  <si>
    <t xml:space="preserve">DD-045</t>
  </si>
  <si>
    <t xml:space="preserve">Roadmap</t>
  </si>
  <si>
    <t xml:space="preserve">Compare roadmap commitments with customer demand, capacity and technical debt.</t>
  </si>
  <si>
    <t xml:space="preserve">Roadmap; release history; customer commitments</t>
  </si>
  <si>
    <t xml:space="preserve">A roadmap can be aspiration rather than executable plan.</t>
  </si>
  <si>
    <t xml:space="preserve">Walk prioritization, build, QA and release.</t>
  </si>
  <si>
    <t xml:space="preserve">Assess key-person and platform dependency.</t>
  </si>
  <si>
    <t xml:space="preserve">DD-046</t>
  </si>
  <si>
    <t xml:space="preserve">Quality</t>
  </si>
  <si>
    <t xml:space="preserve">Review defects, rework, warranty, refunds, service failures and root-cause discipline.</t>
  </si>
  <si>
    <t xml:space="preserve">Quality reports; complaints; returns; RCA logs</t>
  </si>
  <si>
    <t xml:space="preserve">Poor quality reduces retention and consumes hidden labor.</t>
  </si>
  <si>
    <t xml:space="preserve">Observe detection, escalation and corrective action.</t>
  </si>
  <si>
    <t xml:space="preserve">Confirm controls and records remain intact.</t>
  </si>
  <si>
    <t xml:space="preserve">DD-047</t>
  </si>
  <si>
    <t xml:space="preserve">Capacity</t>
  </si>
  <si>
    <t xml:space="preserve">Test capacity constraints, utilization, bottlenecks and scale investment.</t>
  </si>
  <si>
    <t xml:space="preserve">Capacity model; utilization; backlog; capex plan</t>
  </si>
  <si>
    <t xml:space="preserve">Growth is valuable only if the operating system can deliver it.</t>
  </si>
  <si>
    <t xml:space="preserve">Walk planning, scheduling and resource allocation.</t>
  </si>
  <si>
    <t xml:space="preserve">Determine systems, people and capex required after close.</t>
  </si>
  <si>
    <t xml:space="preserve">DD-048</t>
  </si>
  <si>
    <t xml:space="preserve">Operations &amp; Workflows</t>
  </si>
  <si>
    <t xml:space="preserve">Critical workflow inventory</t>
  </si>
  <si>
    <t xml:space="preserve">List the workflows that repeatedly produce revenue, margin, compliance and customer trust.</t>
  </si>
  <si>
    <t xml:space="preserve">Process maps; SOPs; system logs; interviews</t>
  </si>
  <si>
    <t xml:space="preserve">A buyer acquires workflows that produce results, not only the reported results.</t>
  </si>
  <si>
    <t xml:space="preserve">Capture trigger, inputs, owner, decision rights, systems, exceptions, outputs and controls.</t>
  </si>
  <si>
    <t xml:space="preserve">Rate transferability after change of control.</t>
  </si>
  <si>
    <t xml:space="preserve">DD-049</t>
  </si>
  <si>
    <t xml:space="preserve">Reality test</t>
  </si>
  <si>
    <t xml:space="preserve">Observe a live transaction from trigger through completion and compare it with the written SOP.</t>
  </si>
  <si>
    <t xml:space="preserve">Walkthrough evidence; samples; screenshots; timestamps</t>
  </si>
  <si>
    <t xml:space="preserve">Written process often differs from actual practice.</t>
  </si>
  <si>
    <t xml:space="preserve">Record workarounds, shadow systems and manual judgment.</t>
  </si>
  <si>
    <t xml:space="preserve">Test whether the buyer receives the real operating method.</t>
  </si>
  <si>
    <t xml:space="preserve">DD-050</t>
  </si>
  <si>
    <t xml:space="preserve">Exceptions</t>
  </si>
  <si>
    <t xml:space="preserve">Identify the most common exceptions, who resolves them and how decisions are recorded.</t>
  </si>
  <si>
    <t xml:space="preserve">Exception logs; escalation emails; support data</t>
  </si>
  <si>
    <t xml:space="preserve">The exception path reveals hidden expertise and key-person risk.</t>
  </si>
  <si>
    <t xml:space="preserve">Map thresholds, escalation and quality control.</t>
  </si>
  <si>
    <t xml:space="preserve">Determine if judgment can be taught or codified.</t>
  </si>
  <si>
    <t xml:space="preserve">DD-051</t>
  </si>
  <si>
    <t xml:space="preserve">Key-person dependency</t>
  </si>
  <si>
    <t xml:space="preserve">Identify workflows that fail when one person is unavailable.</t>
  </si>
  <si>
    <t xml:space="preserve">Vacation coverage; access logs; role map; interviews</t>
  </si>
  <si>
    <t xml:space="preserve">Single points of failure reduce transferability and bankability.</t>
  </si>
  <si>
    <t xml:space="preserve">Test backup execution with the primary owner absent.</t>
  </si>
  <si>
    <t xml:space="preserve">Define retention, documentation or redundancy action.</t>
  </si>
  <si>
    <t xml:space="preserve">DD-052</t>
  </si>
  <si>
    <t xml:space="preserve">Control evidence</t>
  </si>
  <si>
    <t xml:space="preserve">Test approvals, reconciliations, quality checks and audit trails.</t>
  </si>
  <si>
    <t xml:space="preserve">Samples; logs; exception reports; signoffs</t>
  </si>
  <si>
    <t xml:space="preserve">Controls matter only if they operate and leave evidence.</t>
  </si>
  <si>
    <t xml:space="preserve">Trace who checks what, when and against which standard.</t>
  </si>
  <si>
    <t xml:space="preserve">Confirm buyer can reproduce the control.</t>
  </si>
  <si>
    <t xml:space="preserve">DD-053</t>
  </si>
  <si>
    <t xml:space="preserve">Disposition</t>
  </si>
  <si>
    <t xml:space="preserve">Assign Preserve, Protect, Combine, Standardize or Retire to each critical workflow.</t>
  </si>
  <si>
    <t xml:space="preserve">Workflow map; integration thesis; risk register</t>
  </si>
  <si>
    <t xml:space="preserve">Premature standardization can destroy what the buyer paid for.</t>
  </si>
  <si>
    <t xml:space="preserve">Name the Day 1 operating rule and decision owner.</t>
  </si>
  <si>
    <t xml:space="preserve">Confirm people, data, systems and rights are available.</t>
  </si>
  <si>
    <t xml:space="preserve">DD-054</t>
  </si>
  <si>
    <t xml:space="preserve">Supply Chain &amp; Vendors</t>
  </si>
  <si>
    <t xml:space="preserve">Spend and dependency</t>
  </si>
  <si>
    <t xml:space="preserve">Analyze spend, sole-source exposure, lead time, terms and vendor health.</t>
  </si>
  <si>
    <t xml:space="preserve">AP spend cube; vendor contracts; scorecards</t>
  </si>
  <si>
    <t xml:space="preserve">Supplier failure can interrupt revenue and working capital.</t>
  </si>
  <si>
    <t xml:space="preserve">Walk sourcing, approval, ordering and receiving.</t>
  </si>
  <si>
    <t xml:space="preserve">Confirm vendors and terms survive change of control.</t>
  </si>
  <si>
    <t xml:space="preserve">DD-055</t>
  </si>
  <si>
    <t xml:space="preserve">Change of control</t>
  </si>
  <si>
    <t xml:space="preserve">Review assignment, termination, price-reset and volume provisions.</t>
  </si>
  <si>
    <t xml:space="preserve">Material vendor agreements</t>
  </si>
  <si>
    <t xml:space="preserve">A contract may not transfer on current economics.</t>
  </si>
  <si>
    <t xml:space="preserve">Map consent process and fallback suppliers.</t>
  </si>
  <si>
    <t xml:space="preserve">Obtain consent or price replacement economics.</t>
  </si>
  <si>
    <t xml:space="preserve">DD-056</t>
  </si>
  <si>
    <t xml:space="preserve">Service providers</t>
  </si>
  <si>
    <t xml:space="preserve">Identify outsourced processes, data access, subcontracting and concentration.</t>
  </si>
  <si>
    <t xml:space="preserve">MSAs; SOC reports; subprocessors; SLAs</t>
  </si>
  <si>
    <t xml:space="preserve">Outsourcing can hide operating and data risk.</t>
  </si>
  <si>
    <t xml:space="preserve">Map handoffs, controls and incident response.</t>
  </si>
  <si>
    <t xml:space="preserve">Confirm rights, access and continuity.</t>
  </si>
  <si>
    <t xml:space="preserve">DD-057</t>
  </si>
  <si>
    <t xml:space="preserve">Continuity</t>
  </si>
  <si>
    <t xml:space="preserve">Confirm purchase orders, inventory, payment methods and key vendor communications for close.</t>
  </si>
  <si>
    <t xml:space="preserve">Day 1 vendor plan; open PO report</t>
  </si>
  <si>
    <t xml:space="preserve">Operational continuity depends on ordinary transactions still working.</t>
  </si>
  <si>
    <t xml:space="preserve">Dry-run order and payment workflows.</t>
  </si>
  <si>
    <t xml:space="preserve">Confirm buyer accounts, approvals and banking are ready.</t>
  </si>
  <si>
    <t xml:space="preserve">DD-058</t>
  </si>
  <si>
    <t xml:space="preserve">Technology</t>
  </si>
  <si>
    <t xml:space="preserve">Architecture</t>
  </si>
  <si>
    <t xml:space="preserve">Map applications, infrastructure, integrations, data flows and unsupported components.</t>
  </si>
  <si>
    <t xml:space="preserve">Architecture diagrams; application inventory; interface map</t>
  </si>
  <si>
    <t xml:space="preserve">Hidden technical debt can impair scale and integration.</t>
  </si>
  <si>
    <t xml:space="preserve">Trace one critical transaction across systems.</t>
  </si>
  <si>
    <t xml:space="preserve">Confirm licenses, code, credentials and knowledge transfer.</t>
  </si>
  <si>
    <t xml:space="preserve">DD-059</t>
  </si>
  <si>
    <t xml:space="preserve">Ownership and licenses</t>
  </si>
  <si>
    <t xml:space="preserve">Verify ownership and permitted use of source code, SaaS, open source and third-party components.</t>
  </si>
  <si>
    <t xml:space="preserve">License inventory; code repositories; OSS scan</t>
  </si>
  <si>
    <t xml:space="preserve">The target may operate technology it cannot transfer or lawfully use.</t>
  </si>
  <si>
    <t xml:space="preserve">Map release and license review workflow.</t>
  </si>
  <si>
    <t xml:space="preserve">Confirm assignment and change-of-control rights.</t>
  </si>
  <si>
    <t xml:space="preserve">DD-060</t>
  </si>
  <si>
    <t xml:space="preserve">Reliability</t>
  </si>
  <si>
    <t xml:space="preserve">Review uptime, incidents, capacity, backup, recovery and support coverage.</t>
  </si>
  <si>
    <t xml:space="preserve">Incident history; SLA reports; DR tests</t>
  </si>
  <si>
    <t xml:space="preserve">Reliability risk translates directly into customer and revenue risk.</t>
  </si>
  <si>
    <t xml:space="preserve">Walk alert-to-resolution and recovery.</t>
  </si>
  <si>
    <t xml:space="preserve">Test access, staffing and vendor continuity.</t>
  </si>
  <si>
    <t xml:space="preserve">DD-061</t>
  </si>
  <si>
    <t xml:space="preserve">Roadmap cost</t>
  </si>
  <si>
    <t xml:space="preserve">Quantify required remediation, migration and scaling investment.</t>
  </si>
  <si>
    <t xml:space="preserve">Tech debt register; roadmap; vendor quotes</t>
  </si>
  <si>
    <t xml:space="preserve">Deferred maintenance is a purchase-price issue.</t>
  </si>
  <si>
    <t xml:space="preserve">Identify delivery owner and gating dependencies.</t>
  </si>
  <si>
    <t xml:space="preserve">Determine whether buyer platform reduces or increases cost.</t>
  </si>
  <si>
    <t xml:space="preserve">DD-062</t>
  </si>
  <si>
    <t xml:space="preserve">Cyber, Privacy &amp; Data</t>
  </si>
  <si>
    <t xml:space="preserve">Security posture</t>
  </si>
  <si>
    <t xml:space="preserve">Assess governance, access, vulnerability management, logging and incident response.</t>
  </si>
  <si>
    <t xml:space="preserve">Policies; penetration tests; SOC reports; incident logs</t>
  </si>
  <si>
    <t xml:space="preserve">A breach can create direct liability and destroy trust.</t>
  </si>
  <si>
    <t xml:space="preserve">Observe joiner/mover/leaver and incident workflows.</t>
  </si>
  <si>
    <t xml:space="preserve">Confirm buyer can inherit and operate controls on Day 1.</t>
  </si>
  <si>
    <t xml:space="preserve">DD-063</t>
  </si>
  <si>
    <t xml:space="preserve">Incidents</t>
  </si>
  <si>
    <t xml:space="preserve">Review actual and suspected breaches, ransomware, notifications and remediation.</t>
  </si>
  <si>
    <t xml:space="preserve">Incident register; insurer notices; forensic reports</t>
  </si>
  <si>
    <t xml:space="preserve">Unknown or unresolved incidents may create successor exposure.</t>
  </si>
  <si>
    <t xml:space="preserve">Trace detection, escalation, legal review and customer notice.</t>
  </si>
  <si>
    <t xml:space="preserve">Confirm evidence, logs and experts remain available.</t>
  </si>
  <si>
    <t xml:space="preserve">DD-064</t>
  </si>
  <si>
    <t xml:space="preserve">Data map</t>
  </si>
  <si>
    <t xml:space="preserve">Identify personal, regulated and sensitive data; sources, uses, locations, retention and transfers.</t>
  </si>
  <si>
    <t xml:space="preserve">Data inventory; privacy notices; records of processing</t>
  </si>
  <si>
    <t xml:space="preserve">Data value is constrained by consent, contract and law.</t>
  </si>
  <si>
    <t xml:space="preserve">Map collection-to-deletion workflow.</t>
  </si>
  <si>
    <t xml:space="preserve">Test whether buyer may use and move the data as planned.</t>
  </si>
  <si>
    <t xml:space="preserve">DD-065</t>
  </si>
  <si>
    <t xml:space="preserve">AI use</t>
  </si>
  <si>
    <t xml:space="preserve">Inventory models, prompts, training data, vendors, outputs and human review.</t>
  </si>
  <si>
    <t xml:space="preserve">AI inventory; vendor terms; model cards; policies</t>
  </si>
  <si>
    <t xml:space="preserve">Uncontrolled AI use can introduce rights, privacy and quality risk.</t>
  </si>
  <si>
    <t xml:space="preserve">Trace input, decision, review, output and exception paths.</t>
  </si>
  <si>
    <t xml:space="preserve">Confirm data and model rights transfer.</t>
  </si>
  <si>
    <t xml:space="preserve">DD-066</t>
  </si>
  <si>
    <t xml:space="preserve">Access transfer</t>
  </si>
  <si>
    <t xml:space="preserve">Prepare privileged-access, domain, cloud, repository and key-system transfer.</t>
  </si>
  <si>
    <t xml:space="preserve">Access matrix; admin account list; credential plan</t>
  </si>
  <si>
    <t xml:space="preserve">A buyer cannot operate assets it cannot access.</t>
  </si>
  <si>
    <t xml:space="preserve">Dry-run credential and authority changes.</t>
  </si>
  <si>
    <t xml:space="preserve">Confirm no seller-controlled dependencies remain.</t>
  </si>
  <si>
    <t xml:space="preserve">DD-067</t>
  </si>
  <si>
    <t xml:space="preserve">IP, Content &amp; Workflow Rights</t>
  </si>
  <si>
    <t xml:space="preserve">Ownership chain</t>
  </si>
  <si>
    <t xml:space="preserve">Verify employee, contractor, founder and acquisition assignments for material IP.</t>
  </si>
  <si>
    <t xml:space="preserve">Assignment agreements; invention records; acquisition files</t>
  </si>
  <si>
    <t xml:space="preserve">Use does not prove ownership.</t>
  </si>
  <si>
    <t xml:space="preserve">Map how new IP is created, reviewed and recorded.</t>
  </si>
  <si>
    <t xml:space="preserve">Confirm ownership and enforcement rights transfer.</t>
  </si>
  <si>
    <t xml:space="preserve">DD-068</t>
  </si>
  <si>
    <t xml:space="preserve">Licensed inputs</t>
  </si>
  <si>
    <t xml:space="preserve">Identify content, data, code and methods licensed from third parties.</t>
  </si>
  <si>
    <t xml:space="preserve">License agreements; data-provider terms; content releases</t>
  </si>
  <si>
    <t xml:space="preserve">Downstream products may depend on rights that cannot transfer or be reused.</t>
  </si>
  <si>
    <t xml:space="preserve">Trace licensed input through each output.</t>
  </si>
  <si>
    <t xml:space="preserve">Test assignment, sublicensing and AI-use rights.</t>
  </si>
  <si>
    <t xml:space="preserve">DD-069</t>
  </si>
  <si>
    <t xml:space="preserve">Workflow rights</t>
  </si>
  <si>
    <t xml:space="preserve">Separate general know-how from confidential, customer-owned, regulated or contract-restricted methods.</t>
  </si>
  <si>
    <t xml:space="preserve">SOPs; customer contracts; NDAs; policies</t>
  </si>
  <si>
    <t xml:space="preserve">A useful workflow is not licensable unless rights are clean.</t>
  </si>
  <si>
    <t xml:space="preserve">Identify source, contributors, data and embedded third-party material.</t>
  </si>
  <si>
    <t xml:space="preserve">Rate rights-clean transfer and licensing potential.</t>
  </si>
  <si>
    <t xml:space="preserve">DD-070</t>
  </si>
  <si>
    <t xml:space="preserve">AI codifiability</t>
  </si>
  <si>
    <t xml:space="preserve">Assess whether high-value workflows can be expressed as task graphs, decision rules, examples and evaluations.</t>
  </si>
  <si>
    <t xml:space="preserve">Process maps; decision tables; gold outputs; QA results</t>
  </si>
  <si>
    <t xml:space="preserve">Codifiable expertise may become a reusable operating or licensing asset.</t>
  </si>
  <si>
    <t xml:space="preserve">Capture edge cases and human judgment, not only the happy path.</t>
  </si>
  <si>
    <t xml:space="preserve">Confirm rights, privacy and quality controls support reuse.</t>
  </si>
  <si>
    <t xml:space="preserve">DD-071</t>
  </si>
  <si>
    <t xml:space="preserve">Transfer package</t>
  </si>
  <si>
    <t xml:space="preserve">Create a closing inventory of repositories, domains, trademarks, content, datasets and documentation.</t>
  </si>
  <si>
    <t xml:space="preserve">Transfer schedule; credentials; assignments</t>
  </si>
  <si>
    <t xml:space="preserve">Assets not explicitly transferred can be operationally stranded.</t>
  </si>
  <si>
    <t xml:space="preserve">Assign delivery, acceptance and validation steps.</t>
  </si>
  <si>
    <t xml:space="preserve">Confirm buyer custody and control at close.</t>
  </si>
  <si>
    <t xml:space="preserve">DD-072</t>
  </si>
  <si>
    <t xml:space="preserve">Legal &amp; Contracts</t>
  </si>
  <si>
    <t xml:space="preserve">Material contracts</t>
  </si>
  <si>
    <t xml:space="preserve">Review obligations, termination, assignment, MFN, exclusivity, indemnity and restrictive terms.</t>
  </si>
  <si>
    <t xml:space="preserve">Contract universe; summaries; exception schedule</t>
  </si>
  <si>
    <t xml:space="preserve">Contract economics and transferability determine durable value.</t>
  </si>
  <si>
    <t xml:space="preserve">Map contract intake, approval, storage and renewal.</t>
  </si>
  <si>
    <t xml:space="preserve">Confirm consents and records transfer.</t>
  </si>
  <si>
    <t xml:space="preserve">DD-073</t>
  </si>
  <si>
    <t xml:space="preserve">Disputes</t>
  </si>
  <si>
    <t xml:space="preserve">Review litigation, claims, complaints, investigations and threatened matters.</t>
  </si>
  <si>
    <t xml:space="preserve">Docket search; counsel letters; complaint logs</t>
  </si>
  <si>
    <t xml:space="preserve">Known and latent disputes affect price, structure and indemnity.</t>
  </si>
  <si>
    <t xml:space="preserve">Trace issue identification, escalation and reserves.</t>
  </si>
  <si>
    <t xml:space="preserve">Confirm evidence and counsel transition.</t>
  </si>
  <si>
    <t xml:space="preserve">DD-074</t>
  </si>
  <si>
    <t xml:space="preserve">Compliance</t>
  </si>
  <si>
    <t xml:space="preserve">Test required licenses, permits, registrations, policies and actual compliance evidence.</t>
  </si>
  <si>
    <t xml:space="preserve">Permit list; inspections; training; monitoring reports</t>
  </si>
  <si>
    <t xml:space="preserve">A paper policy does not prove operating compliance.</t>
  </si>
  <si>
    <t xml:space="preserve">Observe monitoring, exception and remediation workflow.</t>
  </si>
  <si>
    <t xml:space="preserve">Confirm permits and controls survive close.</t>
  </si>
  <si>
    <t xml:space="preserve">DD-075</t>
  </si>
  <si>
    <t xml:space="preserve">Anti-corruption</t>
  </si>
  <si>
    <t xml:space="preserve">Assess high-risk countries, intermediaries, gifts, payments, diligence and investigations.</t>
  </si>
  <si>
    <t xml:space="preserve">Third-party files; payment testing; hotline data</t>
  </si>
  <si>
    <t xml:space="preserve">Successor and reputational risk can be material.</t>
  </si>
  <si>
    <t xml:space="preserve">Walk third-party onboarding, approvals and monitoring.</t>
  </si>
  <si>
    <t xml:space="preserve">Confirm records and remediation obligations transfer.</t>
  </si>
  <si>
    <t xml:space="preserve">DD-076</t>
  </si>
  <si>
    <t xml:space="preserve">Consents</t>
  </si>
  <si>
    <t xml:space="preserve">Build and execute a consent, notice and permit-transfer plan.</t>
  </si>
  <si>
    <t xml:space="preserve">Consent matrix; outreach scripts; executed consents</t>
  </si>
  <si>
    <t xml:space="preserve">Missing consents can impair revenue or closing.</t>
  </si>
  <si>
    <t xml:space="preserve">Assign owner, date, fallback and evidence for each item.</t>
  </si>
  <si>
    <t xml:space="preserve">Confirm conditions satisfied before close.</t>
  </si>
  <si>
    <t xml:space="preserve">DD-077</t>
  </si>
  <si>
    <t xml:space="preserve">Regulatory &amp; Antitrust</t>
  </si>
  <si>
    <t xml:space="preserve">Filing analysis</t>
  </si>
  <si>
    <t xml:space="preserve">Have counsel assess HSR and other merger-control filings using current thresholds and rules.</t>
  </si>
  <si>
    <t xml:space="preserve">Counsel memo; current agency guidance; transaction values</t>
  </si>
  <si>
    <t xml:space="preserve">Thresholds and requirements change; stale templates are unsafe.</t>
  </si>
  <si>
    <t xml:space="preserve">Map information collection and review ownership.</t>
  </si>
  <si>
    <t xml:space="preserve">Confirm timing fits signing and close plan.</t>
  </si>
  <si>
    <t xml:space="preserve">DD-078</t>
  </si>
  <si>
    <t xml:space="preserve">Competitive overlap</t>
  </si>
  <si>
    <t xml:space="preserve">Map products, customers, geographies and competitors for potential overlap concerns.</t>
  </si>
  <si>
    <t xml:space="preserve">Market shares; customer data; competitor set</t>
  </si>
  <si>
    <t xml:space="preserve">Overlap may change timing, remedy risk or deal certainty.</t>
  </si>
  <si>
    <t xml:space="preserve">Use clean-team protocols for sensitive information.</t>
  </si>
  <si>
    <t xml:space="preserve">Confirm integration steps wait for legal clearance.</t>
  </si>
  <si>
    <t xml:space="preserve">DD-079</t>
  </si>
  <si>
    <t xml:space="preserve">Gun jumping</t>
  </si>
  <si>
    <t xml:space="preserve">Define permitted pre-close planning, clean-team rules and prohibited coordination.</t>
  </si>
  <si>
    <t xml:space="preserve">Counsel protocol; clean-team roster; training</t>
  </si>
  <si>
    <t xml:space="preserve">The parties remain independent until close.</t>
  </si>
  <si>
    <t xml:space="preserve">Control data exchange, commercial decisions and communications.</t>
  </si>
  <si>
    <t xml:space="preserve">Confirm permissions before each sensitive activity.</t>
  </si>
  <si>
    <t xml:space="preserve">DD-080</t>
  </si>
  <si>
    <t xml:space="preserve">Regulated licenses</t>
  </si>
  <si>
    <t xml:space="preserve">Confirm transfer, replacement or continued validity of industry-specific licenses.</t>
  </si>
  <si>
    <t xml:space="preserve">License inventory; regulator correspondence</t>
  </si>
  <si>
    <t xml:space="preserve">Operations may be unable to continue without approvals.</t>
  </si>
  <si>
    <t xml:space="preserve">Map renewal, reporting and responsible-person workflows.</t>
  </si>
  <si>
    <t xml:space="preserve">Confirm qualified owners and records transfer.</t>
  </si>
  <si>
    <t xml:space="preserve">DD-081</t>
  </si>
  <si>
    <t xml:space="preserve">People, Culture &amp; Management</t>
  </si>
  <si>
    <t xml:space="preserve">Management depth</t>
  </si>
  <si>
    <t xml:space="preserve">Assess who truly runs each function, makes decisions and resolves exceptions.</t>
  </si>
  <si>
    <t xml:space="preserve">Role map; interviews; meeting cadence; access patterns</t>
  </si>
  <si>
    <t xml:space="preserve">Titles can obscure actual control and key-person dependence.</t>
  </si>
  <si>
    <t xml:space="preserve">Map real decision rights and escalation.</t>
  </si>
  <si>
    <t xml:space="preserve">Test continuity without the seller.</t>
  </si>
  <si>
    <t xml:space="preserve">DD-082</t>
  </si>
  <si>
    <t xml:space="preserve">Identify critical employees, flight risk, compensation and retention requirements.</t>
  </si>
  <si>
    <t xml:space="preserve">Talent matrix; compensation; equity; engagement data</t>
  </si>
  <si>
    <t xml:space="preserve">Value can walk out of the door at close.</t>
  </si>
  <si>
    <t xml:space="preserve">Tie each person to workflows, relationships and knowledge.</t>
  </si>
  <si>
    <t xml:space="preserve">Design retention and knowledge-transfer plan.</t>
  </si>
  <si>
    <t xml:space="preserve">DD-083</t>
  </si>
  <si>
    <t xml:space="preserve">Workforce economics</t>
  </si>
  <si>
    <t xml:space="preserve">Reconcile roster, payroll, contractors, vacancies, overtime and planned hires.</t>
  </si>
  <si>
    <t xml:space="preserve">Census; payroll registers; contractor list; org budget</t>
  </si>
  <si>
    <t xml:space="preserve">Understaffing or misclassification can distort earnings.</t>
  </si>
  <si>
    <t xml:space="preserve">Walk hiring, scheduling and approval processes.</t>
  </si>
  <si>
    <t xml:space="preserve">Determine buyer operating model and true replacement cost.</t>
  </si>
  <si>
    <t xml:space="preserve">DD-084</t>
  </si>
  <si>
    <t xml:space="preserve">Benefits and obligations</t>
  </si>
  <si>
    <t xml:space="preserve">Review bonuses, commissions, severance, change-in-control, pensions and leave.</t>
  </si>
  <si>
    <t xml:space="preserve">Plans; agreements; accruals; actuarial reports</t>
  </si>
  <si>
    <t xml:space="preserve">Obligations can be debt-like or trigger at close.</t>
  </si>
  <si>
    <t xml:space="preserve">Map calculation, approval and payment workflow.</t>
  </si>
  <si>
    <t xml:space="preserve">Determine assumption, payout or protection.</t>
  </si>
  <si>
    <t xml:space="preserve">DD-085</t>
  </si>
  <si>
    <t xml:space="preserve">Culture and ways of working</t>
  </si>
  <si>
    <t xml:space="preserve">Compare decision speed, accountability, incentives and operating cadence.</t>
  </si>
  <si>
    <t xml:space="preserve">Interviews; engagement; meeting map; performance process</t>
  </si>
  <si>
    <t xml:space="preserve">Culture risk is an operating mismatch, not a slogan.</t>
  </si>
  <si>
    <t xml:space="preserve">Observe how work is prioritized and conflicts resolved.</t>
  </si>
  <si>
    <t xml:space="preserve">Plan only changes needed to support the deal thesis.</t>
  </si>
  <si>
    <t xml:space="preserve">DD-086</t>
  </si>
  <si>
    <t xml:space="preserve">Employee communication</t>
  </si>
  <si>
    <t xml:space="preserve">Prepare legally reviewed timing, messages, manager scripts and retention outreach.</t>
  </si>
  <si>
    <t xml:space="preserve">Communication plan; Q&amp;A; works-council plan</t>
  </si>
  <si>
    <t xml:space="preserve">Uncertainty can trigger avoidable attrition and customer concern.</t>
  </si>
  <si>
    <t xml:space="preserve">Assign sender, audience, timing and escalation.</t>
  </si>
  <si>
    <t xml:space="preserve">Confirm local requirements and access to employees.</t>
  </si>
  <si>
    <t xml:space="preserve">DD-087</t>
  </si>
  <si>
    <t xml:space="preserve">Insurance &amp; Risk</t>
  </si>
  <si>
    <t xml:space="preserve">Coverage</t>
  </si>
  <si>
    <t xml:space="preserve">Review limits, exclusions, claims, deductibles, tail needs and change-of-control effects.</t>
  </si>
  <si>
    <t xml:space="preserve">Policies; loss runs; broker analysis</t>
  </si>
  <si>
    <t xml:space="preserve">Coverage may terminate or exclude known risks.</t>
  </si>
  <si>
    <t xml:space="preserve">Map incident reporting and claim management.</t>
  </si>
  <si>
    <t xml:space="preserve">Confirm replacement or tail coverage.</t>
  </si>
  <si>
    <t xml:space="preserve">DD-088</t>
  </si>
  <si>
    <t xml:space="preserve">Enterprise risk</t>
  </si>
  <si>
    <t xml:space="preserve">Compare management's risk register with actual incidents and near misses.</t>
  </si>
  <si>
    <t xml:space="preserve">Risk register; incident logs; board materials</t>
  </si>
  <si>
    <t xml:space="preserve">Unknowns and omissions are findings.</t>
  </si>
  <si>
    <t xml:space="preserve">Test identification, ownership and escalation.</t>
  </si>
  <si>
    <t xml:space="preserve">Confirm buyer can monitor top risks on Day 1.</t>
  </si>
  <si>
    <t xml:space="preserve">DD-089</t>
  </si>
  <si>
    <t xml:space="preserve">Transaction insurance</t>
  </si>
  <si>
    <t xml:space="preserve">Evaluate representations-and-warranties or other transaction insurance where relevant.</t>
  </si>
  <si>
    <t xml:space="preserve">Broker indications; exclusions; underwriting list</t>
  </si>
  <si>
    <t xml:space="preserve">Insurance affects recourse, diligence scope and timing.</t>
  </si>
  <si>
    <t xml:space="preserve">Assign data-room and Q&amp;A ownership.</t>
  </si>
  <si>
    <t xml:space="preserve">Confirm exclusions align with known findings.</t>
  </si>
  <si>
    <t xml:space="preserve">DD-090</t>
  </si>
  <si>
    <t xml:space="preserve">Real Estate &amp; Environmental</t>
  </si>
  <si>
    <t xml:space="preserve">Sites and leases</t>
  </si>
  <si>
    <t xml:space="preserve">Review title, leases, renewals, consent, condition and capacity.</t>
  </si>
  <si>
    <t xml:space="preserve">Leases; title; site list; inspections</t>
  </si>
  <si>
    <t xml:space="preserve">Facilities may be nontransferable, constrained or over-market.</t>
  </si>
  <si>
    <t xml:space="preserve">Map access, maintenance and landlord approval.</t>
  </si>
  <si>
    <t xml:space="preserve">Confirm assignment and operational continuity.</t>
  </si>
  <si>
    <t xml:space="preserve">DD-091</t>
  </si>
  <si>
    <t xml:space="preserve">Environmental</t>
  </si>
  <si>
    <t xml:space="preserve">Assess permits, hazardous materials, remediation and historical use.</t>
  </si>
  <si>
    <t xml:space="preserve">Reports; permits; notices; Phase I where applicable</t>
  </si>
  <si>
    <t xml:space="preserve">Environmental liability can survive the transaction.</t>
  </si>
  <si>
    <t xml:space="preserve">Review monitoring, storage, disposal and incident response.</t>
  </si>
  <si>
    <t xml:space="preserve">Determine liability allocation and remediation plan.</t>
  </si>
  <si>
    <t xml:space="preserve">DD-092</t>
  </si>
  <si>
    <t xml:space="preserve">Footprint decision</t>
  </si>
  <si>
    <t xml:space="preserve">Decide which sites to retain, consolidate or exit and quantify one-time costs.</t>
  </si>
  <si>
    <t xml:space="preserve">Occupancy model; exit costs; employee/customer impact</t>
  </si>
  <si>
    <t xml:space="preserve">Premature consolidation can disrupt revenue or talent.</t>
  </si>
  <si>
    <t xml:space="preserve">Tie each site to workflows and dependencies.</t>
  </si>
  <si>
    <t xml:space="preserve">Sequence changes after continuity is secure.</t>
  </si>
  <si>
    <t xml:space="preserve">DD-093</t>
  </si>
  <si>
    <t xml:space="preserve">Financing &amp; Bankability</t>
  </si>
  <si>
    <t xml:space="preserve">Lender view</t>
  </si>
  <si>
    <t xml:space="preserve">Test leverage, covenants, collateral, recurring earnings and downside with lenders early.</t>
  </si>
  <si>
    <t xml:space="preserve">Financing indications; lender model; covenant case</t>
  </si>
  <si>
    <t xml:space="preserve">Bankability shapes price, certainty and structure.</t>
  </si>
  <si>
    <t xml:space="preserve">Identify reporting and control requirements imposed by financing.</t>
  </si>
  <si>
    <t xml:space="preserve">Confirm target can produce required information.</t>
  </si>
  <si>
    <t xml:space="preserve">DD-094</t>
  </si>
  <si>
    <t xml:space="preserve">Downside survivability</t>
  </si>
  <si>
    <t xml:space="preserve">Model revenue decline, margin compression, working-capital stress and delayed synergies.</t>
  </si>
  <si>
    <t xml:space="preserve">Sensitivity model; liquidity runway; covenant headroom</t>
  </si>
  <si>
    <t xml:space="preserve">A return case is incomplete without a survivable downside.</t>
  </si>
  <si>
    <t xml:space="preserve">Identify operating actions and trigger points.</t>
  </si>
  <si>
    <t xml:space="preserve">Test whether buyer can execute actions without harming core revenue.</t>
  </si>
  <si>
    <t xml:space="preserve">DD-095</t>
  </si>
  <si>
    <t xml:space="preserve">Funds flow</t>
  </si>
  <si>
    <t xml:space="preserve">Reconcile sources, uses, fees, payoffs, escrows and minimum cash.</t>
  </si>
  <si>
    <t xml:space="preserve">Funds-flow memo; payoff letters; closing statements</t>
  </si>
  <si>
    <t xml:space="preserve">Errors at close create legal and liquidity problems.</t>
  </si>
  <si>
    <t xml:space="preserve">Assign preparation, review and approval.</t>
  </si>
  <si>
    <t xml:space="preserve">Confirm bank accounts and signatories are ready.</t>
  </si>
  <si>
    <t xml:space="preserve">DD-096</t>
  </si>
  <si>
    <t xml:space="preserve">Synergies &amp; Value Creation</t>
  </si>
  <si>
    <t xml:space="preserve">Cost synergies</t>
  </si>
  <si>
    <t xml:space="preserve">Build each synergy from a baseline, action, owner, timing, one-time cost and revenue-risk test.</t>
  </si>
  <si>
    <t xml:space="preserve">Spend data; org data; contracts; implementation plan</t>
  </si>
  <si>
    <t xml:space="preserve">Top-down percentages are not underwritable.</t>
  </si>
  <si>
    <t xml:space="preserve">Identify the workflow change required.</t>
  </si>
  <si>
    <t xml:space="preserve">Confirm buyer controls the action and dependencies transfer.</t>
  </si>
  <si>
    <t xml:space="preserve">DD-097</t>
  </si>
  <si>
    <t xml:space="preserve">Revenue synergies</t>
  </si>
  <si>
    <t xml:space="preserve">Treat cross-sell and pricing upside as a separate, probability-weighted case.</t>
  </si>
  <si>
    <t xml:space="preserve">Customer overlap; product fit; sales capacity; pilots</t>
  </si>
  <si>
    <t xml:space="preserve">Revenue synergy is slower and riskier than a spreadsheet suggests.</t>
  </si>
  <si>
    <t xml:space="preserve">Map customer permission, sales motion and delivery capacity.</t>
  </si>
  <si>
    <t xml:space="preserve">Do not disrupt existing revenue to chase upside.</t>
  </si>
  <si>
    <t xml:space="preserve">DD-098</t>
  </si>
  <si>
    <t xml:space="preserve">Dis-synergies</t>
  </si>
  <si>
    <t xml:space="preserve">Quantify churn, talent loss, stranded cost, duplication, TSA and transition expense.</t>
  </si>
  <si>
    <t xml:space="preserve">Risk interviews; contract analysis; separation plan</t>
  </si>
  <si>
    <t xml:space="preserve">Gross synergy without dis-synergy overstates value.</t>
  </si>
  <si>
    <t xml:space="preserve">Tie each cost to a specific change.</t>
  </si>
  <si>
    <t xml:space="preserve">Confirm mitigation owner and timing.</t>
  </si>
  <si>
    <t xml:space="preserve">DD-099</t>
  </si>
  <si>
    <t xml:space="preserve">Value capture ownership</t>
  </si>
  <si>
    <t xml:space="preserve">Assign accountable owners and tracking method before close.</t>
  </si>
  <si>
    <t xml:space="preserve">Synergy register; baseline signoff; governance charter</t>
  </si>
  <si>
    <t xml:space="preserve">Unowned synergies do not happen.</t>
  </si>
  <si>
    <t xml:space="preserve">Embed tracking in operating cadence.</t>
  </si>
  <si>
    <t xml:space="preserve">Confirm data needed for measurement is available.</t>
  </si>
  <si>
    <t xml:space="preserve">DD-100</t>
  </si>
  <si>
    <t xml:space="preserve">Integration Readiness</t>
  </si>
  <si>
    <t xml:space="preserve">Integration thesis</t>
  </si>
  <si>
    <t xml:space="preserve">Translate the deal thesis into what will integrate, remain separate and change first.</t>
  </si>
  <si>
    <t xml:space="preserve">Integration thesis; target operating model</t>
  </si>
  <si>
    <t xml:space="preserve">Generic integration can destroy the source of value.</t>
  </si>
  <si>
    <t xml:space="preserve">Use workflow-level dispositions.</t>
  </si>
  <si>
    <t xml:space="preserve">Prioritize continuity and controllable value.</t>
  </si>
  <si>
    <t xml:space="preserve">DD-101</t>
  </si>
  <si>
    <t xml:space="preserve">Day 1</t>
  </si>
  <si>
    <t xml:space="preserve">Identify minimum actions required for control, continuity, people, customers, cash and compliance.</t>
  </si>
  <si>
    <t xml:space="preserve">Day 1 checklist; readiness dashboard</t>
  </si>
  <si>
    <t xml:space="preserve">Day 1 is about uninterrupted operation, not completing integration.</t>
  </si>
  <si>
    <t xml:space="preserve">Dry-run critical transactions.</t>
  </si>
  <si>
    <t xml:space="preserve">Confirm access, authority and escalation.</t>
  </si>
  <si>
    <t xml:space="preserve">DD-102</t>
  </si>
  <si>
    <t xml:space="preserve">Standalone view</t>
  </si>
  <si>
    <t xml:space="preserve">Decide whether to preserve a standalone operating view for up to six months.</t>
  </si>
  <si>
    <t xml:space="preserve">Reporting design; chart-of-accounts map; KPI set</t>
  </si>
  <si>
    <t xml:space="preserve">A temporary standalone view protects visibility while the buyer learns the business.</t>
  </si>
  <si>
    <t xml:space="preserve">Maintain comparable operational and financial reporting.</t>
  </si>
  <si>
    <t xml:space="preserve">Set explicit exit criteria for consolidation.</t>
  </si>
  <si>
    <t xml:space="preserve">DD-103</t>
  </si>
  <si>
    <t xml:space="preserve">Handoff</t>
  </si>
  <si>
    <t xml:space="preserve">Convert every material finding into a price, agreement, closing or integration action.</t>
  </si>
  <si>
    <t xml:space="preserve">Issue log; purchase agreement tracker; integration plan</t>
  </si>
  <si>
    <t xml:space="preserve">A finding without a decision is unfinished diligence.</t>
  </si>
  <si>
    <t xml:space="preserve">Name owner, due date, evidence and escalation.</t>
  </si>
  <si>
    <t xml:space="preserve">Confirm no material issue disappears between teams.</t>
  </si>
  <si>
    <t xml:space="preserve">DD-104</t>
  </si>
  <si>
    <t xml:space="preserve">Seller, Trust &amp; Process</t>
  </si>
  <si>
    <t xml:space="preserve">Motivation</t>
  </si>
  <si>
    <t xml:space="preserve">Understand why the seller is selling now and which facts are consistent with that explanation.</t>
  </si>
  <si>
    <t xml:space="preserve">Seller interviews; process history; alternatives</t>
  </si>
  <si>
    <t xml:space="preserve">Motivation is data; it affects information quality, leverage and structure.</t>
  </si>
  <si>
    <t xml:space="preserve">Observe responsiveness and consistency across workstreams.</t>
  </si>
  <si>
    <t xml:space="preserve">Assess post-close alignment and transition willingness.</t>
  </si>
  <si>
    <t xml:space="preserve">DD-105</t>
  </si>
  <si>
    <t xml:space="preserve">Evidence discipline</t>
  </si>
  <si>
    <t xml:space="preserve">Track claims, requested evidence, received evidence and unresolved gaps.</t>
  </si>
  <si>
    <t xml:space="preserve">Q&amp;A log; data-room index; evidence register</t>
  </si>
  <si>
    <t xml:space="preserve">Unknowns are findings, not neutral space.</t>
  </si>
  <si>
    <t xml:space="preserve">Require operating evidence for material claims.</t>
  </si>
  <si>
    <t xml:space="preserve">Escalate gaps to price, protection or walk-away decision.</t>
  </si>
  <si>
    <t xml:space="preserve">DD-106</t>
  </si>
  <si>
    <t xml:space="preserve">Trust updates</t>
  </si>
  <si>
    <t xml:space="preserve">Record where evidence raises or lowers confidence in management.</t>
  </si>
  <si>
    <t xml:space="preserve">Contradiction log; interview notes; revisions</t>
  </si>
  <si>
    <t xml:space="preserve">Trust should update with evidence throughout diligence.</t>
  </si>
  <si>
    <t xml:space="preserve">Compare explanations across people and source systems.</t>
  </si>
  <si>
    <t xml:space="preserve">Adjust reliance, reps, escrow or retention accordingly.</t>
  </si>
  <si>
    <t xml:space="preserve">DD-107</t>
  </si>
  <si>
    <t xml:space="preserve">Transition commitment</t>
  </si>
  <si>
    <t xml:space="preserve">Define seller role, time, deliverables, authority and incentives after close.</t>
  </si>
  <si>
    <t xml:space="preserve">Transition agreement; consulting terms; knowledge plan</t>
  </si>
  <si>
    <t xml:space="preserve">Vague transition support is difficult to enforce.</t>
  </si>
  <si>
    <t xml:space="preserve">Tie deliverables to specific workflows and relationships.</t>
  </si>
  <si>
    <t xml:space="preserve">Confirm incentives match the outcome the seller can influence.</t>
  </si>
  <si>
    <t xml:space="preserve">DD-108</t>
  </si>
  <si>
    <t xml:space="preserve">Transaction Structure &amp; Closing</t>
  </si>
  <si>
    <t xml:space="preserve">LOI economics</t>
  </si>
  <si>
    <t xml:space="preserve">Fix price mechanics, structure, exclusivity, financing, diligence access and key conditions.</t>
  </si>
  <si>
    <t xml:space="preserve">LOI; valuation memo; approval package</t>
  </si>
  <si>
    <t xml:space="preserve">The LOI should establish core economics before detailed drafting.</t>
  </si>
  <si>
    <t xml:space="preserve">Identify what must be proven during exclusivity.</t>
  </si>
  <si>
    <t xml:space="preserve">Tie conditions to control and transferable value.</t>
  </si>
  <si>
    <t xml:space="preserve">DD-109</t>
  </si>
  <si>
    <t xml:space="preserve">Liability allocation</t>
  </si>
  <si>
    <t xml:space="preserve">Choose asset, stock or merger structure based on liabilities, tax, contracts and operating continuity.</t>
  </si>
  <si>
    <t xml:space="preserve">Structure memo; contract/license matrix; tax analysis</t>
  </si>
  <si>
    <t xml:space="preserve">Structure is a risk-allocation decision, not boilerplate.</t>
  </si>
  <si>
    <t xml:space="preserve">Map what must be assigned, re-papered or retained.</t>
  </si>
  <si>
    <t xml:space="preserve">Confirm business can operate through the transition.</t>
  </si>
  <si>
    <t xml:space="preserve">DD-110</t>
  </si>
  <si>
    <t xml:space="preserve">Earnout design</t>
  </si>
  <si>
    <t xml:space="preserve">Use an earnout only where the seller can influence the result and the metric can be measured cleanly.</t>
  </si>
  <si>
    <t xml:space="preserve">Earnout model; operating covenants; sample calculation</t>
  </si>
  <si>
    <t xml:space="preserve">Poorly designed earnouts create disputes and distorted behavior.</t>
  </si>
  <si>
    <t xml:space="preserve">Map data source, calculation, approval and dispute workflow.</t>
  </si>
  <si>
    <t xml:space="preserve">Align seller control with the metric.</t>
  </si>
  <si>
    <t xml:space="preserve">DD-111</t>
  </si>
  <si>
    <t xml:space="preserve">Purchase agreement mapping</t>
  </si>
  <si>
    <t xml:space="preserve">Map each material finding to price, closing condition, covenant, representation, indemnity or escrow.</t>
  </si>
  <si>
    <t xml:space="preserve">Issue-to-agreement matrix; disclosure schedules</t>
  </si>
  <si>
    <t xml:space="preserve">Legal drafting should express the economic decision.</t>
  </si>
  <si>
    <t xml:space="preserve">Assign drafting owner and evidence.</t>
  </si>
  <si>
    <t xml:space="preserve">Confirm resolution before signing or close.</t>
  </si>
  <si>
    <t xml:space="preserve">DD-112</t>
  </si>
  <si>
    <t xml:space="preserve">Closing readiness</t>
  </si>
  <si>
    <t xml:space="preserve">Run a final go/no-go review against walk conditions, approvals, consents, funding and Day 1 readiness.</t>
  </si>
  <si>
    <t xml:space="preserve">Closing checklist; approval memo; readiness dashboard</t>
  </si>
  <si>
    <t xml:space="preserve">Momentum is not a substitute for a final investment decision.</t>
  </si>
  <si>
    <t xml:space="preserve">Confirm every critical workflow has an owner for Day 1.</t>
  </si>
  <si>
    <t xml:space="preserve">Re-underwrite what transfers at the agreed price.</t>
  </si>
  <si>
    <t xml:space="preserve">Critical Workflow Transferability Map</t>
  </si>
  <si>
    <t xml:space="preserve">Complete one row for every workflow that produces revenue, margin, compliance or customer trust.</t>
  </si>
  <si>
    <t xml:space="preserve">Workflow ID</t>
  </si>
  <si>
    <t xml:space="preserve">Workflow</t>
  </si>
  <si>
    <t xml:space="preserve">Business objective</t>
  </si>
  <si>
    <t xml:space="preserve">Trigger</t>
  </si>
  <si>
    <t xml:space="preserve">Inputs / data</t>
  </si>
  <si>
    <t xml:space="preserve">Decision owner</t>
  </si>
  <si>
    <t xml:space="preserve">Decision rights</t>
  </si>
  <si>
    <t xml:space="preserve">Systems / tools</t>
  </si>
  <si>
    <t xml:space="preserve">Human judgment</t>
  </si>
  <si>
    <t xml:space="preserve">Exceptions / escalation</t>
  </si>
  <si>
    <t xml:space="preserve">Output / downstream user</t>
  </si>
  <si>
    <t xml:space="preserve">Quality control / KPI</t>
  </si>
  <si>
    <t xml:space="preserve">Key person / vendor dependency</t>
  </si>
  <si>
    <t xml:space="preserve">Rights / privacy / licensing</t>
  </si>
  <si>
    <t xml:space="preserve">Change-of-control transferability</t>
  </si>
  <si>
    <t xml:space="preserve">Integration disposition</t>
  </si>
  <si>
    <t xml:space="preserve">Evidence / finding</t>
  </si>
  <si>
    <t xml:space="preserve">WF-01</t>
  </si>
  <si>
    <t xml:space="preserve">Lead to opportunity</t>
  </si>
  <si>
    <t xml:space="preserve">WF-02</t>
  </si>
  <si>
    <t xml:space="preserve">Opportunity to contract</t>
  </si>
  <si>
    <t xml:space="preserve">WF-03</t>
  </si>
  <si>
    <t xml:space="preserve">Contract to cash</t>
  </si>
  <si>
    <t xml:space="preserve">WF-04</t>
  </si>
  <si>
    <t xml:space="preserve">Customer onboarding</t>
  </si>
  <si>
    <t xml:space="preserve">WF-05</t>
  </si>
  <si>
    <t xml:space="preserve">Customer support and escalation</t>
  </si>
  <si>
    <t xml:space="preserve">WF-06</t>
  </si>
  <si>
    <t xml:space="preserve">Product / content creation</t>
  </si>
  <si>
    <t xml:space="preserve">WF-07</t>
  </si>
  <si>
    <t xml:space="preserve">Release or service delivery</t>
  </si>
  <si>
    <t xml:space="preserve">WF-08</t>
  </si>
  <si>
    <t xml:space="preserve">Procure to pay</t>
  </si>
  <si>
    <t xml:space="preserve">WF-09</t>
  </si>
  <si>
    <t xml:space="preserve">Vendor onboarding</t>
  </si>
  <si>
    <t xml:space="preserve">WF-10</t>
  </si>
  <si>
    <t xml:space="preserve">Hire to payroll</t>
  </si>
  <si>
    <t xml:space="preserve">WF-11</t>
  </si>
  <si>
    <t xml:space="preserve">Month-end close and reporting</t>
  </si>
  <si>
    <t xml:space="preserve">WF-12</t>
  </si>
  <si>
    <t xml:space="preserve">Data intake to approved use</t>
  </si>
  <si>
    <t xml:space="preserve">WF-13</t>
  </si>
  <si>
    <t xml:space="preserve">Security incident response</t>
  </si>
  <si>
    <t xml:space="preserve">WF-14</t>
  </si>
  <si>
    <t xml:space="preserve">Regulatory reporting</t>
  </si>
  <si>
    <t xml:space="preserve">Diligence Issue &amp; Decision Log</t>
  </si>
  <si>
    <t xml:space="preserve">Use this tab only for material findings. Every item needs evidence, an owner and a decision.</t>
  </si>
  <si>
    <t xml:space="preserve">Issue ID</t>
  </si>
  <si>
    <t xml:space="preserve">DD ID</t>
  </si>
  <si>
    <t xml:space="preserve">Finding</t>
  </si>
  <si>
    <t xml:space="preserve">Evidence</t>
  </si>
  <si>
    <t xml:space="preserve">Severity</t>
  </si>
  <si>
    <t xml:space="preserve">Probability</t>
  </si>
  <si>
    <t xml:space="preserve">Valuation / price effect</t>
  </si>
  <si>
    <t xml:space="preserve">Agreement protection</t>
  </si>
  <si>
    <t xml:space="preserve">Integration action</t>
  </si>
  <si>
    <t xml:space="preserve">Due date</t>
  </si>
  <si>
    <t xml:space="preserve">ISS-001</t>
  </si>
  <si>
    <t xml:space="preserve">ISS-002</t>
  </si>
  <si>
    <t xml:space="preserve">ISS-003</t>
  </si>
  <si>
    <t xml:space="preserve">ISS-004</t>
  </si>
  <si>
    <t xml:space="preserve">ISS-005</t>
  </si>
  <si>
    <t xml:space="preserve">ISS-006</t>
  </si>
  <si>
    <t xml:space="preserve">ISS-007</t>
  </si>
  <si>
    <t xml:space="preserve">ISS-008</t>
  </si>
  <si>
    <t xml:space="preserve">ISS-009</t>
  </si>
  <si>
    <t xml:space="preserve">ISS-010</t>
  </si>
  <si>
    <t xml:space="preserve">ISS-011</t>
  </si>
  <si>
    <t xml:space="preserve">ISS-012</t>
  </si>
  <si>
    <t xml:space="preserve">ISS-013</t>
  </si>
  <si>
    <t xml:space="preserve">ISS-014</t>
  </si>
  <si>
    <t xml:space="preserve">ISS-015</t>
  </si>
  <si>
    <t xml:space="preserve">ISS-016</t>
  </si>
  <si>
    <t xml:space="preserve">ISS-017</t>
  </si>
  <si>
    <t xml:space="preserve">ISS-018</t>
  </si>
  <si>
    <t xml:space="preserve">ISS-019</t>
  </si>
  <si>
    <t xml:space="preserve">ISS-020</t>
  </si>
  <si>
    <t xml:space="preserve">ISS-021</t>
  </si>
  <si>
    <t xml:space="preserve">ISS-022</t>
  </si>
  <si>
    <t xml:space="preserve">ISS-023</t>
  </si>
  <si>
    <t xml:space="preserve">ISS-024</t>
  </si>
  <si>
    <t xml:space="preserve">ISS-025</t>
  </si>
  <si>
    <t xml:space="preserve">ISS-026</t>
  </si>
  <si>
    <t xml:space="preserve">ISS-027</t>
  </si>
  <si>
    <t xml:space="preserve">ISS-028</t>
  </si>
  <si>
    <t xml:space="preserve">ISS-029</t>
  </si>
  <si>
    <t xml:space="preserve">ISS-030</t>
  </si>
  <si>
    <t xml:space="preserve">ISS-031</t>
  </si>
  <si>
    <t xml:space="preserve">ISS-032</t>
  </si>
  <si>
    <t xml:space="preserve">ISS-033</t>
  </si>
  <si>
    <t xml:space="preserve">ISS-034</t>
  </si>
  <si>
    <t xml:space="preserve">ISS-035</t>
  </si>
  <si>
    <t xml:space="preserve">ISS-036</t>
  </si>
  <si>
    <t xml:space="preserve">ISS-037</t>
  </si>
  <si>
    <t xml:space="preserve">ISS-038</t>
  </si>
  <si>
    <t xml:space="preserve">ISS-039</t>
  </si>
  <si>
    <t xml:space="preserve">ISS-040</t>
  </si>
</sst>
</file>

<file path=xl/styles.xml><?xml version="1.0" encoding="utf-8"?>
<styleSheet xmlns="http://schemas.openxmlformats.org/spreadsheetml/2006/main">
  <numFmts count="5">
    <numFmt numFmtId="164" formatCode="General"/>
    <numFmt numFmtId="165" formatCode="General"/>
    <numFmt numFmtId="166" formatCode="0%"/>
    <numFmt numFmtId="167" formatCode="0"/>
    <numFmt numFmtId="168" formatCode="mmm\ d&quot;, &quot;yyyy"/>
  </numFmts>
  <fonts count="12">
    <font>
      <sz val="10"/>
      <name val="Arial"/>
      <family val="2"/>
    </font>
    <font>
      <sz val="10"/>
      <name val="Arial"/>
      <family val="0"/>
    </font>
    <font>
      <sz val="10"/>
      <name val="Arial"/>
      <family val="0"/>
    </font>
    <font>
      <sz val="10"/>
      <name val="Arial"/>
      <family val="0"/>
    </font>
    <font>
      <sz val="11"/>
      <name val="Calibri"/>
      <family val="0"/>
      <charset val="1"/>
    </font>
    <font>
      <b val="true"/>
      <sz val="16"/>
      <color rgb="FF1A1A18"/>
      <name val="Arial"/>
      <family val="0"/>
      <charset val="1"/>
    </font>
    <font>
      <i val="true"/>
      <sz val="10"/>
      <color rgb="FF6E6B64"/>
      <name val="Arial"/>
      <family val="0"/>
      <charset val="1"/>
    </font>
    <font>
      <b val="true"/>
      <sz val="10"/>
      <color rgb="FF1A1A18"/>
      <name val="Arial"/>
      <family val="0"/>
      <charset val="1"/>
    </font>
    <font>
      <sz val="10"/>
      <color rgb="FF1A1A18"/>
      <name val="Arial"/>
      <family val="0"/>
      <charset val="1"/>
    </font>
    <font>
      <b val="true"/>
      <sz val="10"/>
      <color rgb="FFFFFFFF"/>
      <name val="Arial"/>
      <family val="0"/>
      <charset val="1"/>
    </font>
    <font>
      <b val="true"/>
      <sz val="14"/>
      <color rgb="FF1A1A18"/>
      <name val="Arial"/>
      <family val="0"/>
      <charset val="1"/>
    </font>
    <font>
      <sz val="10"/>
      <color rgb="FF6E6B64"/>
      <name val="Arial"/>
      <family val="0"/>
      <charset val="1"/>
    </font>
  </fonts>
  <fills count="6">
    <fill>
      <patternFill patternType="none"/>
    </fill>
    <fill>
      <patternFill patternType="gray125"/>
    </fill>
    <fill>
      <patternFill patternType="solid">
        <fgColor rgb="FFF3E8D0"/>
        <bgColor rgb="FFFCE8E6"/>
      </patternFill>
    </fill>
    <fill>
      <patternFill patternType="solid">
        <fgColor rgb="FF1A1A18"/>
        <bgColor rgb="FF003300"/>
      </patternFill>
    </fill>
    <fill>
      <patternFill patternType="solid">
        <fgColor rgb="FFF7F5F0"/>
        <bgColor rgb="FFFFF8E1"/>
      </patternFill>
    </fill>
    <fill>
      <patternFill patternType="solid">
        <fgColor rgb="FFFFF8E1"/>
        <bgColor rgb="FFF7F5F0"/>
      </patternFill>
    </fill>
  </fills>
  <borders count="6">
    <border diagonalUp="false" diagonalDown="false">
      <left/>
      <right/>
      <top/>
      <bottom/>
      <diagonal/>
    </border>
    <border diagonalUp="false" diagonalDown="false">
      <left/>
      <right/>
      <top/>
      <bottom style="thin">
        <color rgb="FFC8A96E"/>
      </bottom>
      <diagonal/>
    </border>
    <border diagonalUp="false" diagonalDown="false">
      <left/>
      <right/>
      <top/>
      <bottom style="thin">
        <color rgb="FFD9D4C7"/>
      </bottom>
      <diagonal/>
    </border>
    <border diagonalUp="false" diagonalDown="false">
      <left/>
      <right/>
      <top/>
      <bottom style="thin">
        <color rgb="FFD8D3C8"/>
      </bottom>
      <diagonal/>
    </border>
    <border diagonalUp="false" diagonalDown="false">
      <left/>
      <right/>
      <top style="thin">
        <color rgb="FFD8D3C8"/>
      </top>
      <bottom style="thin">
        <color rgb="FFD8D3C8"/>
      </bottom>
      <diagonal/>
    </border>
    <border diagonalUp="false" diagonalDown="false">
      <left/>
      <right/>
      <top style="thin">
        <color rgb="FFD8D3C8"/>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general" vertical="center" textRotation="0" wrapText="false" indent="0" shrinkToFit="false"/>
      <protection locked="true" hidden="false"/>
    </xf>
    <xf numFmtId="164" fontId="6" fillId="0" borderId="0" xfId="20" applyFont="true" applyBorder="true" applyAlignment="true" applyProtection="false">
      <alignment horizontal="general" vertical="center" textRotation="0" wrapText="false" indent="0" shrinkToFit="false"/>
      <protection locked="true" hidden="false"/>
    </xf>
    <xf numFmtId="164" fontId="4" fillId="0" borderId="1" xfId="20" applyFont="false" applyBorder="true" applyAlignment="true" applyProtection="false">
      <alignment horizontal="general" vertical="center" textRotation="0" wrapText="false" indent="0" shrinkToFit="false"/>
      <protection locked="true" hidden="false"/>
    </xf>
    <xf numFmtId="164" fontId="4" fillId="0" borderId="1" xfId="20" applyFont="false" applyBorder="true" applyAlignment="false" applyProtection="false">
      <alignment horizontal="general" vertical="bottom" textRotation="0" wrapText="false" indent="0" shrinkToFit="false"/>
      <protection locked="true" hidden="false"/>
    </xf>
    <xf numFmtId="164" fontId="7" fillId="2" borderId="0" xfId="20" applyFont="true" applyBorder="false" applyAlignment="true" applyProtection="false">
      <alignment horizontal="general" vertical="top" textRotation="0" wrapText="true" indent="0" shrinkToFit="false"/>
      <protection locked="true" hidden="false"/>
    </xf>
    <xf numFmtId="164" fontId="8" fillId="0" borderId="0" xfId="20" applyFont="true" applyBorder="true" applyAlignment="true" applyProtection="false">
      <alignment horizontal="general" vertical="top" textRotation="0" wrapText="true" indent="0" shrinkToFit="false"/>
      <protection locked="true" hidden="false"/>
    </xf>
    <xf numFmtId="164" fontId="8" fillId="0" borderId="0" xfId="20" applyFont="true" applyBorder="false" applyAlignment="false" applyProtection="false">
      <alignment horizontal="general" vertical="bottom" textRotation="0" wrapText="false" indent="0" shrinkToFit="false"/>
      <protection locked="true" hidden="false"/>
    </xf>
    <xf numFmtId="164" fontId="9" fillId="3" borderId="0" xfId="20" applyFont="true" applyBorder="false" applyAlignment="true" applyProtection="false">
      <alignment horizontal="general" vertical="top" textRotation="0" wrapText="true" indent="0" shrinkToFit="false"/>
      <protection locked="true" hidden="false"/>
    </xf>
    <xf numFmtId="164" fontId="8" fillId="0" borderId="2" xfId="20" applyFont="true" applyBorder="true" applyAlignment="true" applyProtection="false">
      <alignment horizontal="general" vertical="top" textRotation="0" wrapText="true" indent="0" shrinkToFit="false"/>
      <protection locked="true" hidden="false"/>
    </xf>
    <xf numFmtId="165" fontId="10" fillId="4" borderId="2" xfId="20" applyFont="true" applyBorder="true" applyAlignment="true" applyProtection="false">
      <alignment horizontal="left" vertical="center" textRotation="0" wrapText="true" indent="0" shrinkToFit="false"/>
      <protection locked="true" hidden="false"/>
    </xf>
    <xf numFmtId="164" fontId="11" fillId="0" borderId="2" xfId="20" applyFont="true" applyBorder="true" applyAlignment="true" applyProtection="false">
      <alignment horizontal="general" vertical="top" textRotation="0" wrapText="true" indent="0" shrinkToFit="false"/>
      <protection locked="true" hidden="false"/>
    </xf>
    <xf numFmtId="166" fontId="10" fillId="4" borderId="2" xfId="20" applyFont="true" applyBorder="true" applyAlignment="true" applyProtection="false">
      <alignment horizontal="left" vertical="center" textRotation="0" wrapText="true" indent="0" shrinkToFit="false"/>
      <protection locked="true" hidden="false"/>
    </xf>
    <xf numFmtId="164" fontId="7" fillId="0" borderId="2" xfId="20" applyFont="true" applyBorder="true" applyAlignment="true" applyProtection="false">
      <alignment horizontal="general" vertical="top" textRotation="0" wrapText="true" indent="0" shrinkToFit="false"/>
      <protection locked="true" hidden="false"/>
    </xf>
    <xf numFmtId="167" fontId="8" fillId="0" borderId="2" xfId="20" applyFont="true" applyBorder="true" applyAlignment="true" applyProtection="false">
      <alignment horizontal="general" vertical="top" textRotation="0" wrapText="true" indent="0" shrinkToFit="false"/>
      <protection locked="true" hidden="false"/>
    </xf>
    <xf numFmtId="166" fontId="8" fillId="0" borderId="2" xfId="20" applyFont="true" applyBorder="true" applyAlignment="true" applyProtection="false">
      <alignment horizontal="general" vertical="top" textRotation="0" wrapText="true" indent="0" shrinkToFit="false"/>
      <protection locked="true" hidden="false"/>
    </xf>
    <xf numFmtId="164" fontId="5" fillId="0" borderId="0" xfId="20" applyFont="true" applyBorder="false" applyAlignment="false" applyProtection="false">
      <alignment horizontal="general" vertical="bottom" textRotation="0" wrapText="false" indent="0" shrinkToFit="false"/>
      <protection locked="true" hidden="false"/>
    </xf>
    <xf numFmtId="164" fontId="11" fillId="0" borderId="0" xfId="20" applyFont="true" applyBorder="true" applyAlignment="true" applyProtection="false">
      <alignment horizontal="general" vertical="top" textRotation="0" wrapText="true" indent="0" shrinkToFit="false"/>
      <protection locked="true" hidden="false"/>
    </xf>
    <xf numFmtId="164" fontId="7" fillId="0" borderId="0" xfId="20" applyFont="true" applyBorder="false" applyAlignment="false" applyProtection="false">
      <alignment horizontal="general" vertical="bottom" textRotation="0" wrapText="false" indent="0" shrinkToFit="false"/>
      <protection locked="true" hidden="false"/>
    </xf>
    <xf numFmtId="164" fontId="4" fillId="5" borderId="0" xfId="20" applyFont="false" applyBorder="true" applyAlignment="false" applyProtection="false">
      <alignment horizontal="general" vertical="bottom" textRotation="0" wrapText="false" indent="0" shrinkToFit="false"/>
      <protection locked="true" hidden="false"/>
    </xf>
    <xf numFmtId="164" fontId="4" fillId="5" borderId="2" xfId="20" applyFont="false" applyBorder="true" applyAlignment="true" applyProtection="false">
      <alignment horizontal="general" vertical="top" textRotation="0" wrapText="true" indent="0" shrinkToFit="false"/>
      <protection locked="true" hidden="false"/>
    </xf>
    <xf numFmtId="164" fontId="7" fillId="2" borderId="0" xfId="20" applyFont="true" applyBorder="false" applyAlignment="false" applyProtection="false">
      <alignment horizontal="general" vertical="bottom" textRotation="0" wrapText="false" indent="0" shrinkToFit="false"/>
      <protection locked="true" hidden="false"/>
    </xf>
    <xf numFmtId="164" fontId="9" fillId="3" borderId="3" xfId="20" applyFont="true" applyBorder="true" applyAlignment="true" applyProtection="false">
      <alignment horizontal="center" vertical="center" textRotation="0" wrapText="true" indent="0" shrinkToFit="false"/>
      <protection locked="true" hidden="false"/>
    </xf>
    <xf numFmtId="164" fontId="8" fillId="0" borderId="4" xfId="20" applyFont="true" applyBorder="true" applyAlignment="true" applyProtection="false">
      <alignment horizontal="general" vertical="top" textRotation="0" wrapText="true" indent="0" shrinkToFit="false"/>
      <protection locked="true" hidden="false"/>
    </xf>
    <xf numFmtId="164" fontId="8" fillId="5" borderId="4" xfId="20" applyFont="true" applyBorder="true" applyAlignment="true" applyProtection="false">
      <alignment horizontal="general" vertical="top" textRotation="0" wrapText="true" indent="0" shrinkToFit="false"/>
      <protection locked="true" hidden="false"/>
    </xf>
    <xf numFmtId="164" fontId="8" fillId="0" borderId="5" xfId="20" applyFont="true" applyBorder="true" applyAlignment="true" applyProtection="false">
      <alignment horizontal="general" vertical="top" textRotation="0" wrapText="true" indent="0" shrinkToFit="false"/>
      <protection locked="true" hidden="false"/>
    </xf>
    <xf numFmtId="164" fontId="8" fillId="5" borderId="5" xfId="20" applyFont="true" applyBorder="true" applyAlignment="true" applyProtection="false">
      <alignment horizontal="general" vertical="top" textRotation="0" wrapText="true" indent="0" shrinkToFit="false"/>
      <protection locked="true" hidden="false"/>
    </xf>
    <xf numFmtId="168" fontId="8" fillId="5" borderId="4" xfId="20" applyFont="true" applyBorder="true" applyAlignment="true" applyProtection="false">
      <alignment horizontal="general" vertical="top" textRotation="0" wrapText="true" indent="0" shrinkToFit="false"/>
      <protection locked="true" hidden="false"/>
    </xf>
    <xf numFmtId="168" fontId="8" fillId="5" borderId="5" xfId="20" applyFont="true" applyBorder="true" applyAlignment="true" applyProtection="false">
      <alignment horizontal="general" vertical="top"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9">
    <dxf>
      <font>
        <b val="1"/>
        <color rgb="FF8B2B24"/>
      </font>
    </dxf>
    <dxf>
      <fill>
        <patternFill patternType="solid">
          <fgColor rgb="FF1A1A18"/>
          <bgColor rgb="FF000000"/>
        </patternFill>
      </fill>
    </dxf>
    <dxf>
      <fill>
        <patternFill patternType="solid">
          <bgColor rgb="FF000000"/>
        </patternFill>
      </fill>
    </dxf>
    <dxf>
      <fill>
        <patternFill patternType="solid">
          <fgColor rgb="FFFFFFFF"/>
          <bgColor rgb="FF000000"/>
        </patternFill>
      </fill>
    </dxf>
    <dxf>
      <fill>
        <patternFill patternType="solid">
          <fgColor rgb="FFFFF8E1"/>
          <bgColor rgb="FF000000"/>
        </patternFill>
      </fill>
    </dxf>
    <dxf>
      <font>
        <b val="1"/>
        <color rgb="FF315B37"/>
      </font>
      <fill>
        <patternFill>
          <bgColor rgb="FFE7F1E8"/>
        </patternFill>
      </fill>
    </dxf>
    <dxf>
      <font>
        <b val="1"/>
        <color rgb="FF8B2B24"/>
      </font>
      <fill>
        <patternFill>
          <bgColor rgb="FFFCE8E6"/>
        </patternFill>
      </fill>
    </dxf>
    <dxf>
      <font>
        <b val="1"/>
        <color rgb="FF6D531D"/>
      </font>
      <fill>
        <patternFill>
          <bgColor rgb="FFF3E8D0"/>
        </patternFill>
      </fill>
    </dxf>
    <dxf>
      <font>
        <b val="1"/>
        <color rgb="FF6D531D"/>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6D531D"/>
      <rgbColor rgb="FF800080"/>
      <rgbColor rgb="FF008080"/>
      <rgbColor rgb="FFD8D3C8"/>
      <rgbColor rgb="FF808080"/>
      <rgbColor rgb="FF9999FF"/>
      <rgbColor rgb="FF993366"/>
      <rgbColor rgb="FFFFF8E1"/>
      <rgbColor rgb="FFE7F1E8"/>
      <rgbColor rgb="FF660066"/>
      <rgbColor rgb="FFFF8080"/>
      <rgbColor rgb="FF0066CC"/>
      <rgbColor rgb="FFD9D4C7"/>
      <rgbColor rgb="FF000080"/>
      <rgbColor rgb="FFFF00FF"/>
      <rgbColor rgb="FFFFFF00"/>
      <rgbColor rgb="FF00FFFF"/>
      <rgbColor rgb="FF800080"/>
      <rgbColor rgb="FF800000"/>
      <rgbColor rgb="FF008080"/>
      <rgbColor rgb="FF0000FF"/>
      <rgbColor rgb="FF00CCFF"/>
      <rgbColor rgb="FFF7F5F0"/>
      <rgbColor rgb="FFFCE8E6"/>
      <rgbColor rgb="FFF3E8D0"/>
      <rgbColor rgb="FF99CCFF"/>
      <rgbColor rgb="FFFF99CC"/>
      <rgbColor rgb="FFCC99FF"/>
      <rgbColor rgb="FFFFCC99"/>
      <rgbColor rgb="FF3366FF"/>
      <rgbColor rgb="FF33CCCC"/>
      <rgbColor rgb="FF99CC00"/>
      <rgbColor rgb="FFFFCC00"/>
      <rgbColor rgb="FFFF9900"/>
      <rgbColor rgb="FFFF6600"/>
      <rgbColor rgb="FF6E6B64"/>
      <rgbColor rgb="FFC8A96E"/>
      <rgbColor rgb="FF003366"/>
      <rgbColor rgb="FF339966"/>
      <rgbColor rgb="FF003300"/>
      <rgbColor rgb="FF1A1A18"/>
      <rgbColor rgb="FF8B2B24"/>
      <rgbColor rgb="FF993366"/>
      <rgbColor rgb="FF333399"/>
      <rgbColor rgb="FF315B3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ables/table1.xml><?xml version="1.0" encoding="utf-8"?>
<table xmlns="http://schemas.openxmlformats.org/spreadsheetml/2006/main" id="1" name="DDChecklistTable" displayName="DDChecklistTable" ref="A5:R117" headerRowCount="1" totalsRowCount="0" totalsRowShown="0">
  <autoFilter ref="A5:R117"/>
  <tableColumns count="18">
    <tableColumn id="1" name="ID"/>
    <tableColumn id="2" name="Phase"/>
    <tableColumn id="3" name="Workstream"/>
    <tableColumn id="4" name="Subtopic"/>
    <tableColumn id="5" name="Diligence question / action"/>
    <tableColumn id="6" name="Evidence requested"/>
    <tableColumn id="7" name="Why buyer cares"/>
    <tableColumn id="8" name="Workflow test"/>
    <tableColumn id="9" name="Transferability test"/>
    <tableColumn id="10" name="Decision impact"/>
    <tableColumn id="11" name="Priority"/>
    <tableColumn id="12" name="Owner"/>
    <tableColumn id="13" name="Status"/>
    <tableColumn id="14" name="Finding / conclusion"/>
    <tableColumn id="15" name="Risk found"/>
    <tableColumn id="16" name="Agreement / price action"/>
    <tableColumn id="17" name="Integration handoff"/>
    <tableColumn id="18" name="Reviewer decision"/>
  </tableColumns>
</table>
</file>

<file path=xl/tables/table2.xml><?xml version="1.0" encoding="utf-8"?>
<table xmlns="http://schemas.openxmlformats.org/spreadsheetml/2006/main" id="2" name="DDIssueTable" displayName="DDIssueTable" ref="A5:O45" headerRowCount="1" totalsRowCount="0" totalsRowShown="0">
  <autoFilter ref="A5:O45"/>
  <tableColumns count="15">
    <tableColumn id="1" name="Issue ID"/>
    <tableColumn id="2" name="DD ID"/>
    <tableColumn id="3" name="Workstream"/>
    <tableColumn id="4" name="Finding"/>
    <tableColumn id="5" name="Evidence"/>
    <tableColumn id="6" name="Severity"/>
    <tableColumn id="7" name="Probability"/>
    <tableColumn id="8" name="Decision impact"/>
    <tableColumn id="9" name="Valuation / price effect"/>
    <tableColumn id="10" name="Agreement protection"/>
    <tableColumn id="11" name="Integration action"/>
    <tableColumn id="12" name="Owner"/>
    <tableColumn id="13" name="Due date"/>
    <tableColumn id="14" name="Status"/>
    <tableColumn id="15" name="Reviewer decision"/>
  </tableColumns>
</table>
</file>

<file path=xl/tables/table3.xml><?xml version="1.0" encoding="utf-8"?>
<table xmlns="http://schemas.openxmlformats.org/spreadsheetml/2006/main" id="3" name="DDWorkflowTable" displayName="DDWorkflowTable" ref="A5:S19" headerRowCount="1" totalsRowCount="0" totalsRowShown="0">
  <autoFilter ref="A5:S19"/>
  <tableColumns count="19">
    <tableColumn id="1" name="Workflow ID"/>
    <tableColumn id="2" name="Workflow"/>
    <tableColumn id="3" name="Business objective"/>
    <tableColumn id="4" name="Trigger"/>
    <tableColumn id="5" name="Inputs / data"/>
    <tableColumn id="6" name="Decision owner"/>
    <tableColumn id="7" name="Decision rights"/>
    <tableColumn id="8" name="Systems / tools"/>
    <tableColumn id="9" name="Human judgment"/>
    <tableColumn id="10" name="Exceptions / escalation"/>
    <tableColumn id="11" name="Output / downstream user"/>
    <tableColumn id="12" name="Quality control / KPI"/>
    <tableColumn id="13" name="Key person / vendor dependency"/>
    <tableColumn id="14" name="Rights / privacy / licensing"/>
    <tableColumn id="15" name="Change-of-control transferability"/>
    <tableColumn id="16" name="AI codifiability"/>
    <tableColumn id="17" name="Integration disposition"/>
    <tableColumn id="18" name="Evidence / finding"/>
    <tableColumn id="19" name="Reviewer decision"/>
  </tableColumns>
</table>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Relationship Id="rId3" Type="http://schemas.openxmlformats.org/officeDocument/2006/relationships/table" Target="../tables/table1.xml"/>
</Relationships>
</file>

<file path=xl/worksheets/_rels/sheet4.xml.rels><?xml version="1.0" encoding="UTF-8"?>
<Relationships xmlns="http://schemas.openxmlformats.org/package/2006/relationships"><Relationship Id="rId1" Type="http://schemas.openxmlformats.org/officeDocument/2006/relationships/table" Target="../tables/table3.xml"/>
</Relationships>
</file>

<file path=xl/worksheets/_rels/sheet5.xml.rels><?xml version="1.0" encoding="UTF-8"?>
<Relationships xmlns="http://schemas.openxmlformats.org/package/2006/relationships"><Relationship Id="rId1" Type="http://schemas.openxmlformats.org/officeDocument/2006/relationships/table" Target="../tables/table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A18"/>
    <pageSetUpPr fitToPage="true"/>
  </sheetPr>
  <dimension ref="A2:L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5" min="2" style="0" width="16"/>
    <col collapsed="false" customWidth="true" hidden="false" outlineLevel="0" max="6" min="6" style="0" width="30"/>
    <col collapsed="false" customWidth="true" hidden="false" outlineLevel="0" max="12" min="7" style="0" width="4"/>
  </cols>
  <sheetData>
    <row r="2" customFormat="false" ht="24" hidden="false" customHeight="true" outlineLevel="0" collapsed="false">
      <c r="A2" s="1" t="s">
        <v>0</v>
      </c>
      <c r="B2" s="1"/>
      <c r="C2" s="1"/>
      <c r="D2" s="1"/>
      <c r="E2" s="1"/>
      <c r="F2" s="1"/>
      <c r="G2" s="1"/>
      <c r="H2" s="1"/>
      <c r="I2" s="1"/>
      <c r="J2" s="1"/>
      <c r="K2" s="1"/>
      <c r="L2" s="1"/>
    </row>
    <row r="3" customFormat="false" ht="18" hidden="false" customHeight="true" outlineLevel="0" collapsed="false">
      <c r="A3" s="2" t="s">
        <v>1</v>
      </c>
      <c r="B3" s="2"/>
      <c r="C3" s="2"/>
      <c r="D3" s="2"/>
      <c r="E3" s="2"/>
      <c r="F3" s="2"/>
      <c r="G3" s="2"/>
      <c r="H3" s="2"/>
      <c r="I3" s="2"/>
      <c r="J3" s="2"/>
      <c r="K3" s="2"/>
      <c r="L3" s="2"/>
    </row>
    <row r="4" customFormat="false" ht="15" hidden="false" customHeight="false" outlineLevel="0" collapsed="false">
      <c r="A4" s="3"/>
      <c r="B4" s="4"/>
      <c r="C4" s="4"/>
      <c r="D4" s="4"/>
      <c r="E4" s="4"/>
      <c r="F4" s="4"/>
      <c r="G4" s="4"/>
      <c r="H4" s="4"/>
      <c r="I4" s="4"/>
      <c r="J4" s="4"/>
      <c r="K4" s="4"/>
      <c r="L4" s="4"/>
    </row>
    <row r="5" customFormat="false" ht="45" hidden="false" customHeight="true" outlineLevel="0" collapsed="false">
      <c r="A5" s="5" t="s">
        <v>2</v>
      </c>
      <c r="B5" s="6" t="s">
        <v>3</v>
      </c>
      <c r="C5" s="6"/>
      <c r="D5" s="6"/>
      <c r="E5" s="6"/>
      <c r="F5" s="6"/>
      <c r="G5" s="7"/>
      <c r="H5" s="7"/>
      <c r="I5" s="7"/>
      <c r="J5" s="7"/>
      <c r="K5" s="7"/>
      <c r="L5" s="7"/>
    </row>
    <row r="6" customFormat="false" ht="30" hidden="false" customHeight="true" outlineLevel="0" collapsed="false">
      <c r="A6" s="5" t="s">
        <v>4</v>
      </c>
      <c r="B6" s="6" t="s">
        <v>5</v>
      </c>
      <c r="C6" s="6"/>
      <c r="D6" s="6"/>
      <c r="E6" s="6"/>
      <c r="F6" s="6"/>
      <c r="G6" s="7"/>
      <c r="H6" s="7"/>
      <c r="I6" s="7"/>
      <c r="J6" s="7"/>
      <c r="K6" s="7"/>
      <c r="L6" s="7"/>
    </row>
    <row r="7" customFormat="false" ht="48" hidden="false" customHeight="true" outlineLevel="0" collapsed="false">
      <c r="A7" s="7"/>
      <c r="B7" s="7"/>
      <c r="C7" s="7"/>
      <c r="D7" s="7"/>
      <c r="E7" s="7"/>
      <c r="F7" s="7"/>
      <c r="G7" s="7"/>
      <c r="H7" s="7"/>
      <c r="I7" s="7"/>
      <c r="J7" s="7"/>
      <c r="K7" s="7"/>
      <c r="L7" s="7"/>
    </row>
    <row r="8" customFormat="false" ht="48" hidden="false" customHeight="true" outlineLevel="0" collapsed="false">
      <c r="A8" s="8" t="s">
        <v>6</v>
      </c>
      <c r="B8" s="8" t="s">
        <v>7</v>
      </c>
      <c r="C8" s="8" t="s">
        <v>8</v>
      </c>
      <c r="D8" s="7"/>
      <c r="E8" s="7"/>
      <c r="F8" s="7"/>
      <c r="G8" s="7"/>
      <c r="H8" s="7"/>
      <c r="I8" s="7"/>
      <c r="J8" s="7"/>
      <c r="K8" s="7"/>
      <c r="L8" s="7"/>
    </row>
    <row r="9" customFormat="false" ht="17.35" hidden="false" customHeight="true" outlineLevel="0" collapsed="false">
      <c r="A9" s="9" t="s">
        <v>9</v>
      </c>
      <c r="B9" s="10" t="n">
        <f aca="false">COUNTIFS(DDChecklistTable[Reviewer decision],"&lt;&gt;Remove",DDChecklistTable[Status],"&lt;&gt;N/A")</f>
        <v>112</v>
      </c>
      <c r="C9" s="11" t="s">
        <v>10</v>
      </c>
      <c r="D9" s="11"/>
      <c r="E9" s="11"/>
      <c r="F9" s="11"/>
      <c r="G9" s="7"/>
      <c r="H9" s="7"/>
      <c r="I9" s="7"/>
      <c r="J9" s="7"/>
      <c r="K9" s="7"/>
      <c r="L9" s="7"/>
    </row>
    <row r="10" customFormat="false" ht="17.35" hidden="false" customHeight="true" outlineLevel="0" collapsed="false">
      <c r="A10" s="9" t="s">
        <v>11</v>
      </c>
      <c r="B10" s="10" t="n">
        <f aca="false">COUNTIFS(DDChecklistTable[Status],"Complete",DDChecklistTable[Reviewer decision],"&lt;&gt;Remove")</f>
        <v>0</v>
      </c>
      <c r="C10" s="11" t="s">
        <v>12</v>
      </c>
      <c r="D10" s="11"/>
      <c r="E10" s="11"/>
      <c r="F10" s="11"/>
      <c r="G10" s="7"/>
      <c r="H10" s="7"/>
      <c r="I10" s="7"/>
      <c r="J10" s="7"/>
      <c r="K10" s="7"/>
      <c r="L10" s="7"/>
    </row>
    <row r="11" customFormat="false" ht="17.35" hidden="false" customHeight="true" outlineLevel="0" collapsed="false">
      <c r="A11" s="9" t="s">
        <v>13</v>
      </c>
      <c r="B11" s="12" t="n">
        <f aca="false">IFERROR(B10/B9,0)</f>
        <v>0</v>
      </c>
      <c r="C11" s="11" t="s">
        <v>14</v>
      </c>
      <c r="D11" s="11"/>
      <c r="E11" s="11"/>
      <c r="F11" s="11"/>
      <c r="G11" s="7"/>
      <c r="H11" s="7"/>
      <c r="I11" s="7"/>
      <c r="J11" s="7"/>
      <c r="K11" s="7"/>
      <c r="L11" s="7"/>
    </row>
    <row r="12" customFormat="false" ht="17.35" hidden="false" customHeight="true" outlineLevel="0" collapsed="false">
      <c r="A12" s="9" t="s">
        <v>15</v>
      </c>
      <c r="B12" s="10" t="n">
        <f aca="false">COUNTIFS(DDChecklistTable[Status],"Blocked",DDChecklistTable[Reviewer decision],"&lt;&gt;Remove")</f>
        <v>0</v>
      </c>
      <c r="C12" s="11" t="s">
        <v>16</v>
      </c>
      <c r="D12" s="11"/>
      <c r="E12" s="11"/>
      <c r="F12" s="11"/>
      <c r="G12" s="7"/>
      <c r="H12" s="7"/>
      <c r="I12" s="7"/>
      <c r="J12" s="7"/>
      <c r="K12" s="7"/>
      <c r="L12" s="7"/>
    </row>
    <row r="13" customFormat="false" ht="17.35" hidden="false" customHeight="true" outlineLevel="0" collapsed="false">
      <c r="A13" s="9" t="s">
        <v>17</v>
      </c>
      <c r="B13" s="10" t="n">
        <f aca="false">COUNTIFS(DDChecklistTable[Priority],"Critical",DDChecklistTable[Status],"&lt;&gt;Complete",DDChecklistTable[Status],"&lt;&gt;N/A",DDChecklistTable[Owner],"",DDChecklistTable[Reviewer decision],"&lt;&gt;Remove")</f>
        <v>63</v>
      </c>
      <c r="C13" s="11" t="s">
        <v>18</v>
      </c>
      <c r="D13" s="11"/>
      <c r="E13" s="11"/>
      <c r="F13" s="11"/>
      <c r="G13" s="7"/>
      <c r="H13" s="7"/>
      <c r="I13" s="7"/>
      <c r="J13" s="7"/>
      <c r="K13" s="7"/>
      <c r="L13" s="7"/>
    </row>
    <row r="14" customFormat="false" ht="17.35" hidden="false" customHeight="true" outlineLevel="0" collapsed="false">
      <c r="A14" s="9" t="s">
        <v>19</v>
      </c>
      <c r="B14" s="10" t="str">
        <f aca="false">COUNTIFS(DDWorkflowTable[Change-of-control transferability],"&lt;&gt;")&amp;" of "&amp;COUNTIFS(DDWorkflowTable[Reviewer decision],"&lt;&gt;Remove")</f>
        <v>0 of 14</v>
      </c>
      <c r="C14" s="11" t="s">
        <v>20</v>
      </c>
      <c r="D14" s="11"/>
      <c r="E14" s="11"/>
      <c r="F14" s="11"/>
      <c r="G14" s="7"/>
      <c r="H14" s="7"/>
      <c r="I14" s="7"/>
      <c r="J14" s="7"/>
      <c r="K14" s="7"/>
      <c r="L14" s="7"/>
    </row>
    <row r="15" customFormat="false" ht="15" hidden="false" customHeight="false" outlineLevel="0" collapsed="false">
      <c r="A15" s="7"/>
      <c r="B15" s="7"/>
      <c r="C15" s="7"/>
      <c r="D15" s="7"/>
      <c r="E15" s="7"/>
      <c r="F15" s="7"/>
      <c r="G15" s="7"/>
      <c r="H15" s="7"/>
      <c r="I15" s="7"/>
      <c r="J15" s="7"/>
      <c r="K15" s="7"/>
      <c r="L15" s="7"/>
    </row>
    <row r="16" customFormat="false" ht="15" hidden="false" customHeight="false" outlineLevel="0" collapsed="false">
      <c r="A16" s="8" t="s">
        <v>21</v>
      </c>
      <c r="B16" s="8" t="s">
        <v>22</v>
      </c>
      <c r="C16" s="8" t="s">
        <v>23</v>
      </c>
      <c r="D16" s="7"/>
      <c r="E16" s="7"/>
      <c r="F16" s="7"/>
      <c r="G16" s="7"/>
      <c r="H16" s="7"/>
      <c r="I16" s="7"/>
      <c r="J16" s="7"/>
      <c r="K16" s="7"/>
      <c r="L16" s="7"/>
    </row>
    <row r="17" customFormat="false" ht="17.35" hidden="false" customHeight="true" outlineLevel="0" collapsed="false">
      <c r="A17" s="13" t="s">
        <v>24</v>
      </c>
      <c r="B17" s="10" t="n">
        <f aca="false">COUNTIFS(DDIssueTable[Decision impact],A17,DDIssueTable[Status],"&lt;&gt;Resolved",DDIssueTable[Status],"&lt;&gt;Accepted",DDIssueTable[Finding],"&lt;&gt;",DDIssueTable[Reviewer decision],"&lt;&gt;Remove")</f>
        <v>0</v>
      </c>
      <c r="C17" s="11" t="s">
        <v>25</v>
      </c>
      <c r="D17" s="11"/>
      <c r="E17" s="11"/>
      <c r="F17" s="11"/>
      <c r="G17" s="7"/>
      <c r="H17" s="7"/>
      <c r="I17" s="7"/>
      <c r="J17" s="7"/>
      <c r="K17" s="7"/>
      <c r="L17" s="7"/>
    </row>
    <row r="18" customFormat="false" ht="37.5" hidden="false" customHeight="true" outlineLevel="0" collapsed="false">
      <c r="A18" s="13" t="s">
        <v>26</v>
      </c>
      <c r="B18" s="10" t="n">
        <f aca="false">COUNTIFS(DDIssueTable[Decision impact],A18,DDIssueTable[Status],"&lt;&gt;Resolved",DDIssueTable[Status],"&lt;&gt;Accepted",DDIssueTable[Finding],"&lt;&gt;",DDIssueTable[Reviewer decision],"&lt;&gt;Remove")</f>
        <v>0</v>
      </c>
      <c r="C18" s="11" t="s">
        <v>27</v>
      </c>
      <c r="D18" s="11"/>
      <c r="E18" s="11"/>
      <c r="F18" s="11"/>
      <c r="G18" s="7"/>
      <c r="H18" s="7"/>
      <c r="I18" s="7"/>
      <c r="J18" s="7"/>
      <c r="K18" s="7"/>
      <c r="L18" s="7"/>
    </row>
    <row r="19" customFormat="false" ht="51.75" hidden="false" customHeight="true" outlineLevel="0" collapsed="false">
      <c r="A19" s="13" t="s">
        <v>28</v>
      </c>
      <c r="B19" s="10" t="n">
        <f aca="false">COUNTIFS(DDIssueTable[Decision impact],A19,DDIssueTable[Status],"&lt;&gt;Resolved",DDIssueTable[Status],"&lt;&gt;Accepted",DDIssueTable[Finding],"&lt;&gt;",DDIssueTable[Reviewer decision],"&lt;&gt;Remove")</f>
        <v>0</v>
      </c>
      <c r="C19" s="11" t="s">
        <v>29</v>
      </c>
      <c r="D19" s="11"/>
      <c r="E19" s="11"/>
      <c r="F19" s="11"/>
      <c r="G19" s="7"/>
      <c r="H19" s="7"/>
      <c r="I19" s="7"/>
      <c r="J19" s="7"/>
      <c r="K19" s="7"/>
      <c r="L19" s="7"/>
    </row>
    <row r="20" customFormat="false" ht="23.85" hidden="false" customHeight="true" outlineLevel="0" collapsed="false">
      <c r="A20" s="13" t="s">
        <v>30</v>
      </c>
      <c r="B20" s="10" t="n">
        <f aca="false">COUNTIFS(DDIssueTable[Decision impact],A20,DDIssueTable[Status],"&lt;&gt;Resolved",DDIssueTable[Status],"&lt;&gt;Accepted",DDIssueTable[Finding],"&lt;&gt;",DDIssueTable[Reviewer decision],"&lt;&gt;Remove")</f>
        <v>0</v>
      </c>
      <c r="C20" s="11" t="s">
        <v>31</v>
      </c>
      <c r="D20" s="11"/>
      <c r="E20" s="11"/>
      <c r="F20" s="11"/>
      <c r="G20" s="7"/>
      <c r="H20" s="7"/>
      <c r="I20" s="7"/>
      <c r="J20" s="7"/>
      <c r="K20" s="7"/>
      <c r="L20" s="7"/>
    </row>
    <row r="21" customFormat="false" ht="45.75" hidden="false" customHeight="true" outlineLevel="0" collapsed="false">
      <c r="A21" s="9" t="s">
        <v>32</v>
      </c>
      <c r="B21" s="10" t="n">
        <f aca="false">COUNTIFS(DDIssueTable[Severity],"Critical",DDIssueTable[Status],"&lt;&gt;Resolved",DDIssueTable[Status],"&lt;&gt;Accepted",DDIssueTable[Finding],"&lt;&gt;",DDIssueTable[Reviewer decision],"&lt;&gt;Remove")</f>
        <v>0</v>
      </c>
      <c r="C21" s="11" t="s">
        <v>33</v>
      </c>
      <c r="D21" s="11"/>
      <c r="E21" s="11"/>
      <c r="F21" s="11"/>
      <c r="G21" s="7"/>
      <c r="H21" s="7"/>
      <c r="I21" s="7"/>
      <c r="J21" s="7"/>
      <c r="K21" s="7"/>
      <c r="L21" s="7"/>
    </row>
    <row r="22" customFormat="false" ht="45.75" hidden="false" customHeight="true" outlineLevel="0" collapsed="false">
      <c r="A22" s="9" t="s">
        <v>34</v>
      </c>
      <c r="B22" s="10" t="n">
        <f aca="false">COUNTIFS(DDIssueTable[Due date],"&lt;"&amp;TODAY(),DDIssueTable[Status],"&lt;&gt;Resolved",DDIssueTable[Status],"&lt;&gt;Accepted",DDIssueTable[Finding],"&lt;&gt;",DDIssueTable[Reviewer decision],"&lt;&gt;Remove")</f>
        <v>0</v>
      </c>
      <c r="C22" s="11" t="s">
        <v>35</v>
      </c>
      <c r="D22" s="11"/>
      <c r="E22" s="11"/>
      <c r="F22" s="11"/>
      <c r="G22" s="7"/>
      <c r="H22" s="7"/>
      <c r="I22" s="7"/>
      <c r="J22" s="7"/>
      <c r="K22" s="7"/>
      <c r="L22" s="7"/>
    </row>
    <row r="23" customFormat="false" ht="45.75" hidden="false" customHeight="true" outlineLevel="0" collapsed="false">
      <c r="A23" s="7"/>
      <c r="B23" s="7"/>
      <c r="C23" s="7"/>
      <c r="D23" s="7"/>
      <c r="E23" s="7"/>
      <c r="F23" s="7"/>
      <c r="G23" s="7"/>
      <c r="H23" s="7"/>
      <c r="I23" s="7"/>
      <c r="J23" s="7"/>
      <c r="K23" s="7"/>
      <c r="L23" s="7"/>
    </row>
    <row r="24" customFormat="false" ht="45.75" hidden="false" customHeight="true" outlineLevel="0" collapsed="false">
      <c r="A24" s="8" t="s">
        <v>36</v>
      </c>
      <c r="B24" s="8" t="s">
        <v>37</v>
      </c>
      <c r="C24" s="8" t="s">
        <v>11</v>
      </c>
      <c r="D24" s="8" t="s">
        <v>15</v>
      </c>
      <c r="E24" s="8" t="s">
        <v>13</v>
      </c>
      <c r="F24" s="7"/>
      <c r="G24" s="7"/>
      <c r="H24" s="7"/>
      <c r="I24" s="7"/>
      <c r="J24" s="7"/>
      <c r="K24" s="7"/>
      <c r="L24" s="7"/>
    </row>
    <row r="25" customFormat="false" ht="45.75" hidden="false" customHeight="true" outlineLevel="0" collapsed="false">
      <c r="A25" s="9" t="s">
        <v>38</v>
      </c>
      <c r="B25" s="14" t="n">
        <f aca="false">COUNTIFS(DDChecklistTable[Phase],A25,DDChecklistTable[Reviewer decision],"&lt;&gt;Remove")</f>
        <v>4</v>
      </c>
      <c r="C25" s="14" t="n">
        <f aca="false">COUNTIFS(DDChecklistTable[Phase],A25,DDChecklistTable[Status],"Complete",DDChecklistTable[Reviewer decision],"&lt;&gt;Remove")</f>
        <v>0</v>
      </c>
      <c r="D25" s="14" t="n">
        <f aca="false">COUNTIFS(DDChecklistTable[Phase],A25,DDChecklistTable[Status],"Blocked",DDChecklistTable[Reviewer decision],"&lt;&gt;Remove")</f>
        <v>0</v>
      </c>
      <c r="E25" s="15" t="n">
        <f aca="false">IFERROR(C25/(B25-COUNTIFS(DDChecklistTable[Phase],A25,DDChecklistTable[Status],"N/A",DDChecklistTable[Reviewer decision],"&lt;&gt;Remove")),0)</f>
        <v>0</v>
      </c>
      <c r="F25" s="7"/>
      <c r="G25" s="7"/>
      <c r="H25" s="7"/>
      <c r="I25" s="7"/>
      <c r="J25" s="7"/>
      <c r="K25" s="7"/>
      <c r="L25" s="7"/>
    </row>
    <row r="26" customFormat="false" ht="15" hidden="false" customHeight="false" outlineLevel="0" collapsed="false">
      <c r="A26" s="9" t="s">
        <v>39</v>
      </c>
      <c r="B26" s="14" t="n">
        <f aca="false">COUNTIFS(DDChecklistTable[Phase],A26,DDChecklistTable[Reviewer decision],"&lt;&gt;Remove")</f>
        <v>7</v>
      </c>
      <c r="C26" s="14" t="n">
        <f aca="false">COUNTIFS(DDChecklistTable[Phase],A26,DDChecklistTable[Status],"Complete",DDChecklistTable[Reviewer decision],"&lt;&gt;Remove")</f>
        <v>0</v>
      </c>
      <c r="D26" s="14" t="n">
        <f aca="false">COUNTIFS(DDChecklistTable[Phase],A26,DDChecklistTable[Status],"Blocked",DDChecklistTable[Reviewer decision],"&lt;&gt;Remove")</f>
        <v>0</v>
      </c>
      <c r="E26" s="15" t="n">
        <f aca="false">IFERROR(C26/(B26-COUNTIFS(DDChecklistTable[Phase],A26,DDChecklistTable[Status],"N/A",DDChecklistTable[Reviewer decision],"&lt;&gt;Remove")),0)</f>
        <v>0</v>
      </c>
    </row>
    <row r="27" customFormat="false" ht="15" hidden="false" customHeight="false" outlineLevel="0" collapsed="false">
      <c r="A27" s="9" t="s">
        <v>40</v>
      </c>
      <c r="B27" s="14" t="n">
        <f aca="false">COUNTIFS(DDChecklistTable[Phase],A27,DDChecklistTable[Reviewer decision],"&lt;&gt;Remove")</f>
        <v>81</v>
      </c>
      <c r="C27" s="14" t="n">
        <f aca="false">COUNTIFS(DDChecklistTable[Phase],A27,DDChecklistTable[Status],"Complete",DDChecklistTable[Reviewer decision],"&lt;&gt;Remove")</f>
        <v>0</v>
      </c>
      <c r="D27" s="14" t="n">
        <f aca="false">COUNTIFS(DDChecklistTable[Phase],A27,DDChecklistTable[Status],"Blocked",DDChecklistTable[Reviewer decision],"&lt;&gt;Remove")</f>
        <v>0</v>
      </c>
      <c r="E27" s="15" t="n">
        <f aca="false">IFERROR(C27/(B27-COUNTIFS(DDChecklistTable[Phase],A27,DDChecklistTable[Status],"N/A",DDChecklistTable[Reviewer decision],"&lt;&gt;Remove")),0)</f>
        <v>0</v>
      </c>
    </row>
    <row r="28" customFormat="false" ht="15" hidden="false" customHeight="false" outlineLevel="0" collapsed="false">
      <c r="A28" s="9" t="s">
        <v>41</v>
      </c>
      <c r="B28" s="14" t="n">
        <f aca="false">COUNTIFS(DDChecklistTable[Phase],A28,DDChecklistTable[Reviewer decision],"&lt;&gt;Remove")</f>
        <v>20</v>
      </c>
      <c r="C28" s="14" t="n">
        <f aca="false">COUNTIFS(DDChecklistTable[Phase],A28,DDChecklistTable[Status],"Complete",DDChecklistTable[Reviewer decision],"&lt;&gt;Remove")</f>
        <v>0</v>
      </c>
      <c r="D28" s="14" t="n">
        <f aca="false">COUNTIFS(DDChecklistTable[Phase],A28,DDChecklistTable[Status],"Blocked",DDChecklistTable[Reviewer decision],"&lt;&gt;Remove")</f>
        <v>0</v>
      </c>
      <c r="E28" s="15" t="n">
        <f aca="false">IFERROR(C28/(B28-COUNTIFS(DDChecklistTable[Phase],A28,DDChecklistTable[Status],"N/A",DDChecklistTable[Reviewer decision],"&lt;&gt;Remove")),0)</f>
        <v>0</v>
      </c>
    </row>
  </sheetData>
  <mergeCells count="16">
    <mergeCell ref="A2:L2"/>
    <mergeCell ref="A3:L3"/>
    <mergeCell ref="B5:F5"/>
    <mergeCell ref="B6:F6"/>
    <mergeCell ref="C9:F9"/>
    <mergeCell ref="C10:F10"/>
    <mergeCell ref="C11:F11"/>
    <mergeCell ref="C12:F12"/>
    <mergeCell ref="C13:F13"/>
    <mergeCell ref="C14:F14"/>
    <mergeCell ref="C17:F17"/>
    <mergeCell ref="C18:F18"/>
    <mergeCell ref="C19:F19"/>
    <mergeCell ref="C20:F20"/>
    <mergeCell ref="C21:F21"/>
    <mergeCell ref="C22:F22"/>
  </mergeCells>
  <conditionalFormatting sqref="E25:E28">
    <cfRule type="dataBar" priority="2">
      <dataBar showValue="1" minLength="10" maxLength="90">
        <cfvo type="num" val="0"/>
        <cfvo type="num" val="1"/>
        <color rgb="FF8FA67E"/>
      </dataBar>
      <extLst>
        <ext xmlns:x14="http://schemas.microsoft.com/office/spreadsheetml/2009/9/main" uri="{B025F937-C7B1-47D3-B67F-A62EFF666E3E}">
          <x14:id>{22813E26-B1A7-4423-8D95-FD5ADFA0277F}</x14:id>
        </ext>
      </extLst>
    </cfRule>
  </conditionalFormatting>
  <printOptions headings="false" gridLines="false" gridLinesSet="true" horizontalCentered="false" verticalCentered="false"/>
  <pageMargins left="0.4" right="0.4" top="0.5" bottom="0.5" header="0.511811023622047" footer="0.3"/>
  <pageSetup paperSize="1" scale="100" fitToWidth="1" fitToHeight="1" pageOrder="downThenOver" orientation="portrait" blackAndWhite="false" draft="false" cellComments="none" horizontalDpi="300" verticalDpi="300" copies="1"/>
  <headerFooter differentFirst="false" differentOddEven="false">
    <oddHeader/>
    <oddFooter>&amp;C&amp;"Calibri,Regular"&amp;8 &amp;A · page &amp;P of &amp;N</oddFooter>
  </headerFooter>
  <extLst>
    <ext xmlns:x14="http://schemas.microsoft.com/office/spreadsheetml/2009/9/main" uri="{78C0D931-6437-407d-A8EE-F0AAD7539E65}">
      <x14:conditionalFormattings>
        <x14:conditionalFormatting xmlns:xm="http://schemas.microsoft.com/office/excel/2006/main">
          <x14:cfRule type="dataBar" id="{22813E26-B1A7-4423-8D95-FD5ADFA0277F}">
            <x14:dataBar minLength="10" maxLength="90" axisPosition="none" gradient="true">
              <x14:cfvo type="num">
                <xm:f>0</xm:f>
              </x14:cfvo>
              <x14:cfvo type="num">
                <xm:f>1</xm:f>
              </x14:cfvo>
              <x14:negativeFillColor rgb="FF8FA67E"/>
              <x14:axisColor rgb="FF000000"/>
            </x14:dataBar>
          </x14:cfRule>
          <xm:sqref>E25:E28</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G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44"/>
    <col collapsed="false" customWidth="true" hidden="false" outlineLevel="0" max="3" min="3" style="0" width="18"/>
    <col collapsed="false" customWidth="true" hidden="false" outlineLevel="0" max="4" min="4" style="0" width="40"/>
    <col collapsed="false" customWidth="true" hidden="false" outlineLevel="0" max="5" min="5" style="0" width="12"/>
    <col collapsed="false" customWidth="true" hidden="false" outlineLevel="0" max="6" min="6" style="0" width="36"/>
    <col collapsed="false" customWidth="true" hidden="false" outlineLevel="0" max="7" min="7" style="0" width="18"/>
  </cols>
  <sheetData>
    <row r="2" customFormat="false" ht="19.7" hidden="false" customHeight="false" outlineLevel="0" collapsed="false">
      <c r="A2" s="16" t="s">
        <v>42</v>
      </c>
    </row>
    <row r="3" customFormat="false" ht="42" hidden="false" customHeight="true" outlineLevel="0" collapsed="false">
      <c r="A3" s="17" t="s">
        <v>43</v>
      </c>
      <c r="B3" s="17"/>
      <c r="C3" s="17"/>
      <c r="D3" s="17"/>
      <c r="E3" s="17"/>
      <c r="F3" s="17"/>
      <c r="G3" s="17"/>
    </row>
    <row r="4" customFormat="false" ht="15" hidden="false" customHeight="false" outlineLevel="0" collapsed="false">
      <c r="A4" s="18" t="s">
        <v>44</v>
      </c>
      <c r="C4" s="19"/>
      <c r="D4" s="19"/>
      <c r="E4" s="19"/>
    </row>
    <row r="6" customFormat="false" ht="15" hidden="false" customHeight="false" outlineLevel="0" collapsed="false">
      <c r="A6" s="8" t="s">
        <v>45</v>
      </c>
      <c r="B6" s="8" t="s">
        <v>46</v>
      </c>
      <c r="C6" s="8" t="s">
        <v>47</v>
      </c>
      <c r="D6" s="8" t="s">
        <v>48</v>
      </c>
      <c r="E6" s="8" t="s">
        <v>49</v>
      </c>
      <c r="F6" s="8" t="s">
        <v>50</v>
      </c>
      <c r="G6" s="8" t="s">
        <v>51</v>
      </c>
    </row>
    <row r="7" customFormat="false" ht="43.5" hidden="false" customHeight="true" outlineLevel="0" collapsed="false">
      <c r="A7" s="13" t="s">
        <v>52</v>
      </c>
      <c r="B7" s="9" t="s">
        <v>53</v>
      </c>
      <c r="C7" s="20"/>
      <c r="D7" s="20"/>
      <c r="E7" s="20"/>
      <c r="F7" s="20"/>
      <c r="G7" s="20"/>
    </row>
    <row r="8" customFormat="false" ht="43.5" hidden="false" customHeight="true" outlineLevel="0" collapsed="false">
      <c r="A8" s="13" t="s">
        <v>54</v>
      </c>
      <c r="B8" s="9" t="s">
        <v>55</v>
      </c>
      <c r="C8" s="20"/>
      <c r="D8" s="20"/>
      <c r="E8" s="20"/>
      <c r="F8" s="20"/>
      <c r="G8" s="20"/>
    </row>
    <row r="9" customFormat="false" ht="43.5" hidden="false" customHeight="true" outlineLevel="0" collapsed="false">
      <c r="A9" s="13" t="s">
        <v>56</v>
      </c>
      <c r="B9" s="9" t="s">
        <v>57</v>
      </c>
      <c r="C9" s="20"/>
      <c r="D9" s="20"/>
      <c r="E9" s="20"/>
      <c r="F9" s="20"/>
      <c r="G9" s="20"/>
    </row>
    <row r="10" customFormat="false" ht="43.5" hidden="false" customHeight="true" outlineLevel="0" collapsed="false">
      <c r="A10" s="13" t="s">
        <v>58</v>
      </c>
      <c r="B10" s="9" t="s">
        <v>59</v>
      </c>
      <c r="C10" s="20"/>
      <c r="D10" s="20"/>
      <c r="E10" s="20"/>
      <c r="F10" s="20"/>
      <c r="G10" s="20"/>
    </row>
    <row r="11" customFormat="false" ht="43.5" hidden="false" customHeight="true" outlineLevel="0" collapsed="false">
      <c r="A11" s="13" t="s">
        <v>60</v>
      </c>
      <c r="B11" s="9" t="s">
        <v>61</v>
      </c>
      <c r="C11" s="20"/>
      <c r="D11" s="20"/>
      <c r="E11" s="20"/>
      <c r="F11" s="20"/>
      <c r="G11" s="20"/>
    </row>
    <row r="12" customFormat="false" ht="43.5" hidden="false" customHeight="true" outlineLevel="0" collapsed="false">
      <c r="A12" s="13" t="s">
        <v>62</v>
      </c>
      <c r="B12" s="9" t="s">
        <v>63</v>
      </c>
      <c r="C12" s="20"/>
      <c r="D12" s="20"/>
      <c r="E12" s="20"/>
      <c r="F12" s="20"/>
      <c r="G12" s="20"/>
    </row>
    <row r="13" customFormat="false" ht="43.5" hidden="false" customHeight="true" outlineLevel="0" collapsed="false">
      <c r="A13" s="13" t="s">
        <v>64</v>
      </c>
      <c r="B13" s="9" t="s">
        <v>65</v>
      </c>
      <c r="C13" s="20"/>
      <c r="D13" s="20"/>
      <c r="E13" s="20"/>
      <c r="F13" s="20"/>
      <c r="G13" s="20"/>
    </row>
    <row r="14" customFormat="false" ht="43.5" hidden="false" customHeight="true" outlineLevel="0" collapsed="false">
      <c r="A14" s="13" t="s">
        <v>66</v>
      </c>
      <c r="B14" s="9" t="s">
        <v>67</v>
      </c>
      <c r="C14" s="20"/>
      <c r="D14" s="20"/>
      <c r="E14" s="20"/>
      <c r="F14" s="20"/>
      <c r="G14" s="20"/>
    </row>
    <row r="16" customFormat="false" ht="15" hidden="false" customHeight="false" outlineLevel="0" collapsed="false">
      <c r="A16" s="21" t="s">
        <v>68</v>
      </c>
    </row>
    <row r="17" customFormat="false" ht="30" hidden="false" customHeight="true" outlineLevel="0" collapsed="false">
      <c r="A17" s="6" t="s">
        <v>69</v>
      </c>
      <c r="B17" s="6"/>
      <c r="C17" s="6"/>
      <c r="D17" s="6"/>
      <c r="E17" s="6"/>
      <c r="F17" s="6"/>
      <c r="G17" s="6"/>
    </row>
    <row r="18" customFormat="false" ht="30" hidden="false" customHeight="true" outlineLevel="0" collapsed="false">
      <c r="A18" s="6" t="s">
        <v>70</v>
      </c>
      <c r="B18" s="6"/>
      <c r="C18" s="6"/>
      <c r="D18" s="6"/>
      <c r="E18" s="6"/>
      <c r="F18" s="6"/>
      <c r="G18" s="6"/>
    </row>
    <row r="19" customFormat="false" ht="30" hidden="false" customHeight="true" outlineLevel="0" collapsed="false">
      <c r="A19" s="6" t="s">
        <v>71</v>
      </c>
      <c r="B19" s="6"/>
      <c r="C19" s="6"/>
      <c r="D19" s="6"/>
      <c r="E19" s="6"/>
      <c r="F19" s="6"/>
      <c r="G19" s="6"/>
    </row>
  </sheetData>
  <mergeCells count="5">
    <mergeCell ref="A3:G3"/>
    <mergeCell ref="C4:E4"/>
    <mergeCell ref="A17:G17"/>
    <mergeCell ref="A18:G18"/>
    <mergeCell ref="A19:G19"/>
  </mergeCells>
  <conditionalFormatting sqref="E7:E14">
    <cfRule type="containsText" priority="2" operator="containsText" aboveAverage="0" equalAverage="0" bottom="0" percent="0" rank="0" text="No" dxfId="0">
      <formula>NOT(ISERROR(SEARCH("No",E7)))</formula>
    </cfRule>
    <cfRule type="containsText" priority="3" operator="containsText" aboveAverage="0" equalAverage="0" bottom="0" percent="0" rank="0" text="Not seen" dxfId="0">
      <formula>NOT(ISERROR(SEARCH("Not seen",E7)))</formula>
    </cfRule>
  </conditionalFormatting>
  <dataValidations count="2">
    <dataValidation allowBlank="true" error="Choose one of: Yes, Partly, No, Not seen" errorStyle="stop" errorTitle="Pick from the list" operator="between" showDropDown="false" showErrorMessage="true" showInputMessage="false" sqref="E7:E14" type="list">
      <formula1>"Yes,Partly,No,Not seen"</formula1>
      <formula2>0</formula2>
    </dataValidation>
    <dataValidation allowBlank="true" error="Choose one of: Nothing to send, Issue Log, Price, Agreement, Integration plan" errorStyle="stop" errorTitle="Pick from the list" operator="between" showDropDown="false" showErrorMessage="true" showInputMessage="false" sqref="G7:G14" type="list">
      <formula1>"Nothing to send,Issue Log,Price,Agreement,Integration plan"</formula1>
      <formula2>0</formula2>
    </dataValidation>
  </dataValidations>
  <printOptions headings="false" gridLines="false" gridLinesSet="true" horizontalCentered="false" verticalCentered="false"/>
  <pageMargins left="0.4" right="0.4" top="0.5" bottom="0.5"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&amp;C&amp;"Calibri,Regular"&amp;8 &amp;A ·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A18"/>
    <pageSetUpPr fitToPage="true"/>
  </sheetPr>
  <dimension ref="A2:R1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5" topLeftCell="E6" activePane="bottomRight" state="frozen"/>
      <selection pane="topLeft" activeCell="A1" activeCellId="0" sqref="A1"/>
      <selection pane="topRight" activeCell="E1" activeCellId="0" sqref="E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5"/>
    <col collapsed="false" customWidth="true" hidden="false" outlineLevel="0" max="3" min="3" style="0" width="28"/>
    <col collapsed="false" customWidth="true" hidden="false" outlineLevel="0" max="4" min="4" style="0" width="22"/>
    <col collapsed="false" customWidth="true" hidden="false" outlineLevel="0" max="5" min="5" style="0" width="52"/>
    <col collapsed="false" customWidth="true" hidden="false" outlineLevel="0" max="6" min="6" style="0" width="44"/>
    <col collapsed="false" customWidth="true" hidden="false" outlineLevel="0" max="8" min="7" style="0" width="42"/>
    <col collapsed="false" customWidth="true" hidden="false" outlineLevel="0" max="9" min="9" style="0" width="40"/>
    <col collapsed="false" customWidth="true" hidden="false" outlineLevel="0" max="10" min="10" style="0" width="16"/>
    <col collapsed="false" customWidth="true" hidden="false" outlineLevel="0" max="11" min="11" style="0" width="13"/>
    <col collapsed="false" customWidth="true" hidden="false" outlineLevel="0" max="12" min="12" style="0" width="18"/>
    <col collapsed="false" customWidth="true" hidden="false" outlineLevel="0" max="13" min="13" style="0" width="16"/>
    <col collapsed="false" customWidth="true" hidden="false" outlineLevel="0" max="14" min="14" style="0" width="42"/>
    <col collapsed="false" customWidth="true" hidden="false" outlineLevel="0" max="15" min="15" style="0" width="15"/>
    <col collapsed="false" customWidth="true" hidden="false" outlineLevel="0" max="16" min="16" style="0" width="30"/>
    <col collapsed="false" customWidth="true" hidden="false" outlineLevel="0" max="17" min="17" style="0" width="34"/>
    <col collapsed="false" customWidth="true" hidden="false" outlineLevel="0" max="18" min="18" style="0" width="18"/>
  </cols>
  <sheetData>
    <row r="2" customFormat="false" ht="24" hidden="false" customHeight="true" outlineLevel="0" collapsed="false">
      <c r="A2" s="1" t="s">
        <v>72</v>
      </c>
      <c r="B2" s="1"/>
      <c r="C2" s="1"/>
      <c r="D2" s="1"/>
      <c r="E2" s="1"/>
      <c r="F2" s="1"/>
      <c r="G2" s="1"/>
      <c r="H2" s="1"/>
      <c r="I2" s="1"/>
      <c r="J2" s="1"/>
      <c r="K2" s="1"/>
      <c r="L2" s="1"/>
      <c r="M2" s="1"/>
      <c r="N2" s="1"/>
      <c r="O2" s="1"/>
      <c r="P2" s="1"/>
      <c r="Q2" s="1"/>
      <c r="R2" s="1"/>
    </row>
    <row r="3" customFormat="false" ht="18" hidden="false" customHeight="true" outlineLevel="0" collapsed="false">
      <c r="A3" s="2" t="s">
        <v>73</v>
      </c>
      <c r="B3" s="2"/>
      <c r="C3" s="2"/>
      <c r="D3" s="2"/>
      <c r="E3" s="2"/>
      <c r="F3" s="2"/>
      <c r="G3" s="2"/>
      <c r="H3" s="2"/>
      <c r="I3" s="2"/>
      <c r="J3" s="2"/>
      <c r="K3" s="2"/>
      <c r="L3" s="2"/>
      <c r="M3" s="2"/>
      <c r="N3" s="2"/>
      <c r="O3" s="2"/>
      <c r="P3" s="2"/>
      <c r="Q3" s="2"/>
      <c r="R3" s="2"/>
    </row>
    <row r="4" customFormat="false" ht="15" hidden="false" customHeight="false" outlineLevel="0" collapsed="false">
      <c r="A4" s="4"/>
      <c r="B4" s="4"/>
      <c r="C4" s="4"/>
      <c r="D4" s="4"/>
      <c r="E4" s="4"/>
      <c r="F4" s="4"/>
      <c r="G4" s="4"/>
      <c r="H4" s="4"/>
      <c r="I4" s="4"/>
      <c r="J4" s="4"/>
      <c r="K4" s="4"/>
      <c r="L4" s="4"/>
      <c r="M4" s="4"/>
      <c r="N4" s="4"/>
      <c r="O4" s="4"/>
      <c r="P4" s="4"/>
      <c r="Q4" s="4"/>
      <c r="R4" s="4"/>
    </row>
    <row r="5" customFormat="false" ht="15" hidden="false" customHeight="false" outlineLevel="0" collapsed="false">
      <c r="A5" s="22" t="s">
        <v>74</v>
      </c>
      <c r="B5" s="22" t="s">
        <v>75</v>
      </c>
      <c r="C5" s="22" t="s">
        <v>76</v>
      </c>
      <c r="D5" s="22" t="s">
        <v>77</v>
      </c>
      <c r="E5" s="22" t="s">
        <v>78</v>
      </c>
      <c r="F5" s="22" t="s">
        <v>79</v>
      </c>
      <c r="G5" s="22" t="s">
        <v>80</v>
      </c>
      <c r="H5" s="22" t="s">
        <v>81</v>
      </c>
      <c r="I5" s="22" t="s">
        <v>82</v>
      </c>
      <c r="J5" s="22" t="s">
        <v>83</v>
      </c>
      <c r="K5" s="22" t="s">
        <v>84</v>
      </c>
      <c r="L5" s="22" t="s">
        <v>85</v>
      </c>
      <c r="M5" s="22" t="s">
        <v>86</v>
      </c>
      <c r="N5" s="22" t="s">
        <v>87</v>
      </c>
      <c r="O5" s="22" t="s">
        <v>88</v>
      </c>
      <c r="P5" s="22" t="s">
        <v>89</v>
      </c>
      <c r="Q5" s="22" t="s">
        <v>90</v>
      </c>
      <c r="R5" s="22" t="s">
        <v>91</v>
      </c>
    </row>
    <row r="6" customFormat="false" ht="42" hidden="false" customHeight="true" outlineLevel="0" collapsed="false">
      <c r="A6" s="23" t="s">
        <v>92</v>
      </c>
      <c r="B6" s="23" t="s">
        <v>38</v>
      </c>
      <c r="C6" s="23" t="s">
        <v>93</v>
      </c>
      <c r="D6" s="23" t="s">
        <v>94</v>
      </c>
      <c r="E6" s="23" t="s">
        <v>95</v>
      </c>
      <c r="F6" s="23" t="s">
        <v>96</v>
      </c>
      <c r="G6" s="23" t="s">
        <v>97</v>
      </c>
      <c r="H6" s="23" t="s">
        <v>98</v>
      </c>
      <c r="I6" s="23" t="s">
        <v>99</v>
      </c>
      <c r="J6" s="23" t="s">
        <v>30</v>
      </c>
      <c r="K6" s="23" t="s">
        <v>100</v>
      </c>
      <c r="L6" s="24"/>
      <c r="M6" s="24" t="s">
        <v>101</v>
      </c>
      <c r="N6" s="24"/>
      <c r="O6" s="24"/>
      <c r="P6" s="24"/>
      <c r="Q6" s="24"/>
      <c r="R6" s="24" t="s">
        <v>102</v>
      </c>
    </row>
    <row r="7" customFormat="false" ht="42" hidden="false" customHeight="true" outlineLevel="0" collapsed="false">
      <c r="A7" s="23" t="s">
        <v>103</v>
      </c>
      <c r="B7" s="23" t="s">
        <v>38</v>
      </c>
      <c r="C7" s="23" t="s">
        <v>93</v>
      </c>
      <c r="D7" s="23" t="s">
        <v>104</v>
      </c>
      <c r="E7" s="23" t="s">
        <v>105</v>
      </c>
      <c r="F7" s="23" t="s">
        <v>106</v>
      </c>
      <c r="G7" s="23" t="s">
        <v>107</v>
      </c>
      <c r="H7" s="23" t="s">
        <v>108</v>
      </c>
      <c r="I7" s="23" t="s">
        <v>109</v>
      </c>
      <c r="J7" s="23" t="s">
        <v>26</v>
      </c>
      <c r="K7" s="23" t="s">
        <v>100</v>
      </c>
      <c r="L7" s="24"/>
      <c r="M7" s="24" t="s">
        <v>101</v>
      </c>
      <c r="N7" s="24"/>
      <c r="O7" s="24"/>
      <c r="P7" s="24"/>
      <c r="Q7" s="24"/>
      <c r="R7" s="24" t="s">
        <v>102</v>
      </c>
    </row>
    <row r="8" customFormat="false" ht="42" hidden="false" customHeight="true" outlineLevel="0" collapsed="false">
      <c r="A8" s="23" t="s">
        <v>110</v>
      </c>
      <c r="B8" s="23" t="s">
        <v>38</v>
      </c>
      <c r="C8" s="23" t="s">
        <v>93</v>
      </c>
      <c r="D8" s="23" t="s">
        <v>111</v>
      </c>
      <c r="E8" s="23" t="s">
        <v>112</v>
      </c>
      <c r="F8" s="23" t="s">
        <v>113</v>
      </c>
      <c r="G8" s="23" t="s">
        <v>114</v>
      </c>
      <c r="H8" s="23" t="s">
        <v>115</v>
      </c>
      <c r="I8" s="23" t="s">
        <v>116</v>
      </c>
      <c r="J8" s="23" t="s">
        <v>28</v>
      </c>
      <c r="K8" s="23" t="s">
        <v>100</v>
      </c>
      <c r="L8" s="24"/>
      <c r="M8" s="24" t="s">
        <v>101</v>
      </c>
      <c r="N8" s="24"/>
      <c r="O8" s="24"/>
      <c r="P8" s="24"/>
      <c r="Q8" s="24"/>
      <c r="R8" s="24" t="s">
        <v>102</v>
      </c>
    </row>
    <row r="9" customFormat="false" ht="42" hidden="false" customHeight="true" outlineLevel="0" collapsed="false">
      <c r="A9" s="23" t="s">
        <v>117</v>
      </c>
      <c r="B9" s="23" t="s">
        <v>38</v>
      </c>
      <c r="C9" s="23" t="s">
        <v>93</v>
      </c>
      <c r="D9" s="23" t="s">
        <v>118</v>
      </c>
      <c r="E9" s="23" t="s">
        <v>119</v>
      </c>
      <c r="F9" s="23" t="s">
        <v>120</v>
      </c>
      <c r="G9" s="23" t="s">
        <v>121</v>
      </c>
      <c r="H9" s="23" t="s">
        <v>122</v>
      </c>
      <c r="I9" s="23" t="s">
        <v>123</v>
      </c>
      <c r="J9" s="23" t="s">
        <v>24</v>
      </c>
      <c r="K9" s="23" t="s">
        <v>124</v>
      </c>
      <c r="L9" s="24"/>
      <c r="M9" s="24" t="s">
        <v>101</v>
      </c>
      <c r="N9" s="24"/>
      <c r="O9" s="24"/>
      <c r="P9" s="24"/>
      <c r="Q9" s="24"/>
      <c r="R9" s="24" t="s">
        <v>102</v>
      </c>
    </row>
    <row r="10" customFormat="false" ht="42" hidden="false" customHeight="true" outlineLevel="0" collapsed="false">
      <c r="A10" s="23" t="s">
        <v>125</v>
      </c>
      <c r="B10" s="23" t="s">
        <v>39</v>
      </c>
      <c r="C10" s="23" t="s">
        <v>93</v>
      </c>
      <c r="D10" s="23" t="s">
        <v>126</v>
      </c>
      <c r="E10" s="23" t="s">
        <v>127</v>
      </c>
      <c r="F10" s="23" t="s">
        <v>128</v>
      </c>
      <c r="G10" s="23" t="s">
        <v>129</v>
      </c>
      <c r="H10" s="23" t="s">
        <v>130</v>
      </c>
      <c r="I10" s="23" t="s">
        <v>131</v>
      </c>
      <c r="J10" s="23" t="s">
        <v>26</v>
      </c>
      <c r="K10" s="23" t="s">
        <v>100</v>
      </c>
      <c r="L10" s="24"/>
      <c r="M10" s="24" t="s">
        <v>101</v>
      </c>
      <c r="N10" s="24"/>
      <c r="O10" s="24"/>
      <c r="P10" s="24"/>
      <c r="Q10" s="24"/>
      <c r="R10" s="24" t="s">
        <v>102</v>
      </c>
    </row>
    <row r="11" customFormat="false" ht="42" hidden="false" customHeight="true" outlineLevel="0" collapsed="false">
      <c r="A11" s="23" t="s">
        <v>132</v>
      </c>
      <c r="B11" s="23" t="s">
        <v>39</v>
      </c>
      <c r="C11" s="23" t="s">
        <v>133</v>
      </c>
      <c r="D11" s="23" t="s">
        <v>134</v>
      </c>
      <c r="E11" s="23" t="s">
        <v>135</v>
      </c>
      <c r="F11" s="23" t="s">
        <v>136</v>
      </c>
      <c r="G11" s="23" t="s">
        <v>137</v>
      </c>
      <c r="H11" s="23" t="s">
        <v>138</v>
      </c>
      <c r="I11" s="23" t="s">
        <v>139</v>
      </c>
      <c r="J11" s="23" t="s">
        <v>28</v>
      </c>
      <c r="K11" s="23" t="s">
        <v>100</v>
      </c>
      <c r="L11" s="24"/>
      <c r="M11" s="24" t="s">
        <v>101</v>
      </c>
      <c r="N11" s="24"/>
      <c r="O11" s="24"/>
      <c r="P11" s="24"/>
      <c r="Q11" s="24"/>
      <c r="R11" s="24" t="s">
        <v>102</v>
      </c>
    </row>
    <row r="12" customFormat="false" ht="42" hidden="false" customHeight="true" outlineLevel="0" collapsed="false">
      <c r="A12" s="23" t="s">
        <v>140</v>
      </c>
      <c r="B12" s="23" t="s">
        <v>40</v>
      </c>
      <c r="C12" s="23" t="s">
        <v>133</v>
      </c>
      <c r="D12" s="23" t="s">
        <v>141</v>
      </c>
      <c r="E12" s="23" t="s">
        <v>142</v>
      </c>
      <c r="F12" s="23" t="s">
        <v>143</v>
      </c>
      <c r="G12" s="23" t="s">
        <v>144</v>
      </c>
      <c r="H12" s="23" t="s">
        <v>145</v>
      </c>
      <c r="I12" s="23" t="s">
        <v>146</v>
      </c>
      <c r="J12" s="23" t="s">
        <v>28</v>
      </c>
      <c r="K12" s="23" t="s">
        <v>124</v>
      </c>
      <c r="L12" s="24"/>
      <c r="M12" s="24" t="s">
        <v>101</v>
      </c>
      <c r="N12" s="24"/>
      <c r="O12" s="24"/>
      <c r="P12" s="24"/>
      <c r="Q12" s="24"/>
      <c r="R12" s="24" t="s">
        <v>102</v>
      </c>
    </row>
    <row r="13" customFormat="false" ht="42" hidden="false" customHeight="true" outlineLevel="0" collapsed="false">
      <c r="A13" s="23" t="s">
        <v>147</v>
      </c>
      <c r="B13" s="23" t="s">
        <v>40</v>
      </c>
      <c r="C13" s="23" t="s">
        <v>133</v>
      </c>
      <c r="D13" s="23" t="s">
        <v>148</v>
      </c>
      <c r="E13" s="23" t="s">
        <v>149</v>
      </c>
      <c r="F13" s="23" t="s">
        <v>150</v>
      </c>
      <c r="G13" s="23" t="s">
        <v>151</v>
      </c>
      <c r="H13" s="23" t="s">
        <v>152</v>
      </c>
      <c r="I13" s="23" t="s">
        <v>153</v>
      </c>
      <c r="J13" s="23" t="s">
        <v>28</v>
      </c>
      <c r="K13" s="23" t="s">
        <v>124</v>
      </c>
      <c r="L13" s="24"/>
      <c r="M13" s="24" t="s">
        <v>101</v>
      </c>
      <c r="N13" s="24"/>
      <c r="O13" s="24"/>
      <c r="P13" s="24"/>
      <c r="Q13" s="24"/>
      <c r="R13" s="24" t="s">
        <v>102</v>
      </c>
    </row>
    <row r="14" customFormat="false" ht="42" hidden="false" customHeight="true" outlineLevel="0" collapsed="false">
      <c r="A14" s="23" t="s">
        <v>154</v>
      </c>
      <c r="B14" s="23" t="s">
        <v>40</v>
      </c>
      <c r="C14" s="23" t="s">
        <v>133</v>
      </c>
      <c r="D14" s="23" t="s">
        <v>155</v>
      </c>
      <c r="E14" s="23" t="s">
        <v>156</v>
      </c>
      <c r="F14" s="23" t="s">
        <v>157</v>
      </c>
      <c r="G14" s="23" t="s">
        <v>158</v>
      </c>
      <c r="H14" s="23" t="s">
        <v>159</v>
      </c>
      <c r="I14" s="23" t="s">
        <v>160</v>
      </c>
      <c r="J14" s="23" t="s">
        <v>26</v>
      </c>
      <c r="K14" s="23" t="s">
        <v>124</v>
      </c>
      <c r="L14" s="24"/>
      <c r="M14" s="24" t="s">
        <v>101</v>
      </c>
      <c r="N14" s="24"/>
      <c r="O14" s="24"/>
      <c r="P14" s="24"/>
      <c r="Q14" s="24"/>
      <c r="R14" s="24" t="s">
        <v>102</v>
      </c>
    </row>
    <row r="15" customFormat="false" ht="42" hidden="false" customHeight="true" outlineLevel="0" collapsed="false">
      <c r="A15" s="23" t="s">
        <v>161</v>
      </c>
      <c r="B15" s="23" t="s">
        <v>41</v>
      </c>
      <c r="C15" s="23" t="s">
        <v>133</v>
      </c>
      <c r="D15" s="23" t="s">
        <v>162</v>
      </c>
      <c r="E15" s="23" t="s">
        <v>163</v>
      </c>
      <c r="F15" s="23" t="s">
        <v>164</v>
      </c>
      <c r="G15" s="23" t="s">
        <v>165</v>
      </c>
      <c r="H15" s="23" t="s">
        <v>166</v>
      </c>
      <c r="I15" s="23" t="s">
        <v>167</v>
      </c>
      <c r="J15" s="23" t="s">
        <v>28</v>
      </c>
      <c r="K15" s="23" t="s">
        <v>100</v>
      </c>
      <c r="L15" s="24"/>
      <c r="M15" s="24" t="s">
        <v>101</v>
      </c>
      <c r="N15" s="24"/>
      <c r="O15" s="24"/>
      <c r="P15" s="24"/>
      <c r="Q15" s="24"/>
      <c r="R15" s="24" t="s">
        <v>102</v>
      </c>
    </row>
    <row r="16" customFormat="false" ht="42" hidden="false" customHeight="true" outlineLevel="0" collapsed="false">
      <c r="A16" s="23" t="s">
        <v>168</v>
      </c>
      <c r="B16" s="23" t="s">
        <v>39</v>
      </c>
      <c r="C16" s="23" t="s">
        <v>169</v>
      </c>
      <c r="D16" s="23" t="s">
        <v>170</v>
      </c>
      <c r="E16" s="23" t="s">
        <v>171</v>
      </c>
      <c r="F16" s="23" t="s">
        <v>172</v>
      </c>
      <c r="G16" s="23" t="s">
        <v>173</v>
      </c>
      <c r="H16" s="23" t="s">
        <v>174</v>
      </c>
      <c r="I16" s="23" t="s">
        <v>175</v>
      </c>
      <c r="J16" s="23" t="s">
        <v>30</v>
      </c>
      <c r="K16" s="23" t="s">
        <v>100</v>
      </c>
      <c r="L16" s="24"/>
      <c r="M16" s="24" t="s">
        <v>101</v>
      </c>
      <c r="N16" s="24"/>
      <c r="O16" s="24"/>
      <c r="P16" s="24"/>
      <c r="Q16" s="24"/>
      <c r="R16" s="24" t="s">
        <v>102</v>
      </c>
    </row>
    <row r="17" customFormat="false" ht="42" hidden="false" customHeight="true" outlineLevel="0" collapsed="false">
      <c r="A17" s="23" t="s">
        <v>176</v>
      </c>
      <c r="B17" s="23" t="s">
        <v>40</v>
      </c>
      <c r="C17" s="23" t="s">
        <v>169</v>
      </c>
      <c r="D17" s="23" t="s">
        <v>177</v>
      </c>
      <c r="E17" s="23" t="s">
        <v>178</v>
      </c>
      <c r="F17" s="23" t="s">
        <v>179</v>
      </c>
      <c r="G17" s="23" t="s">
        <v>180</v>
      </c>
      <c r="H17" s="23" t="s">
        <v>181</v>
      </c>
      <c r="I17" s="23" t="s">
        <v>182</v>
      </c>
      <c r="J17" s="23" t="s">
        <v>26</v>
      </c>
      <c r="K17" s="23" t="s">
        <v>100</v>
      </c>
      <c r="L17" s="24"/>
      <c r="M17" s="24" t="s">
        <v>101</v>
      </c>
      <c r="N17" s="24"/>
      <c r="O17" s="24"/>
      <c r="P17" s="24"/>
      <c r="Q17" s="24"/>
      <c r="R17" s="24" t="s">
        <v>102</v>
      </c>
    </row>
    <row r="18" customFormat="false" ht="42" hidden="false" customHeight="true" outlineLevel="0" collapsed="false">
      <c r="A18" s="23" t="s">
        <v>183</v>
      </c>
      <c r="B18" s="23" t="s">
        <v>40</v>
      </c>
      <c r="C18" s="23" t="s">
        <v>169</v>
      </c>
      <c r="D18" s="23" t="s">
        <v>184</v>
      </c>
      <c r="E18" s="23" t="s">
        <v>185</v>
      </c>
      <c r="F18" s="23" t="s">
        <v>186</v>
      </c>
      <c r="G18" s="23" t="s">
        <v>187</v>
      </c>
      <c r="H18" s="23" t="s">
        <v>188</v>
      </c>
      <c r="I18" s="23" t="s">
        <v>189</v>
      </c>
      <c r="J18" s="23" t="s">
        <v>26</v>
      </c>
      <c r="K18" s="23" t="s">
        <v>100</v>
      </c>
      <c r="L18" s="24"/>
      <c r="M18" s="24" t="s">
        <v>101</v>
      </c>
      <c r="N18" s="24"/>
      <c r="O18" s="24"/>
      <c r="P18" s="24"/>
      <c r="Q18" s="24"/>
      <c r="R18" s="24" t="s">
        <v>102</v>
      </c>
    </row>
    <row r="19" customFormat="false" ht="42" hidden="false" customHeight="true" outlineLevel="0" collapsed="false">
      <c r="A19" s="23" t="s">
        <v>190</v>
      </c>
      <c r="B19" s="23" t="s">
        <v>40</v>
      </c>
      <c r="C19" s="23" t="s">
        <v>169</v>
      </c>
      <c r="D19" s="23" t="s">
        <v>191</v>
      </c>
      <c r="E19" s="23" t="s">
        <v>192</v>
      </c>
      <c r="F19" s="23" t="s">
        <v>193</v>
      </c>
      <c r="G19" s="23" t="s">
        <v>194</v>
      </c>
      <c r="H19" s="23" t="s">
        <v>195</v>
      </c>
      <c r="I19" s="23" t="s">
        <v>196</v>
      </c>
      <c r="J19" s="23" t="s">
        <v>26</v>
      </c>
      <c r="K19" s="23" t="s">
        <v>124</v>
      </c>
      <c r="L19" s="24"/>
      <c r="M19" s="24" t="s">
        <v>101</v>
      </c>
      <c r="N19" s="24"/>
      <c r="O19" s="24"/>
      <c r="P19" s="24"/>
      <c r="Q19" s="24"/>
      <c r="R19" s="24" t="s">
        <v>102</v>
      </c>
    </row>
    <row r="20" customFormat="false" ht="42" hidden="false" customHeight="true" outlineLevel="0" collapsed="false">
      <c r="A20" s="23" t="s">
        <v>197</v>
      </c>
      <c r="B20" s="23" t="s">
        <v>40</v>
      </c>
      <c r="C20" s="23" t="s">
        <v>169</v>
      </c>
      <c r="D20" s="23" t="s">
        <v>198</v>
      </c>
      <c r="E20" s="23" t="s">
        <v>199</v>
      </c>
      <c r="F20" s="23" t="s">
        <v>200</v>
      </c>
      <c r="G20" s="23" t="s">
        <v>201</v>
      </c>
      <c r="H20" s="23" t="s">
        <v>202</v>
      </c>
      <c r="I20" s="23" t="s">
        <v>203</v>
      </c>
      <c r="J20" s="23" t="s">
        <v>30</v>
      </c>
      <c r="K20" s="23" t="s">
        <v>124</v>
      </c>
      <c r="L20" s="24"/>
      <c r="M20" s="24" t="s">
        <v>101</v>
      </c>
      <c r="N20" s="24"/>
      <c r="O20" s="24"/>
      <c r="P20" s="24"/>
      <c r="Q20" s="24"/>
      <c r="R20" s="24" t="s">
        <v>102</v>
      </c>
    </row>
    <row r="21" customFormat="false" ht="42" hidden="false" customHeight="true" outlineLevel="0" collapsed="false">
      <c r="A21" s="23" t="s">
        <v>204</v>
      </c>
      <c r="B21" s="23" t="s">
        <v>40</v>
      </c>
      <c r="C21" s="23" t="s">
        <v>169</v>
      </c>
      <c r="D21" s="23" t="s">
        <v>205</v>
      </c>
      <c r="E21" s="23" t="s">
        <v>206</v>
      </c>
      <c r="F21" s="23" t="s">
        <v>207</v>
      </c>
      <c r="G21" s="23" t="s">
        <v>208</v>
      </c>
      <c r="H21" s="23" t="s">
        <v>209</v>
      </c>
      <c r="I21" s="23" t="s">
        <v>210</v>
      </c>
      <c r="J21" s="23" t="s">
        <v>26</v>
      </c>
      <c r="K21" s="23" t="s">
        <v>124</v>
      </c>
      <c r="L21" s="24"/>
      <c r="M21" s="24" t="s">
        <v>101</v>
      </c>
      <c r="N21" s="24"/>
      <c r="O21" s="24"/>
      <c r="P21" s="24"/>
      <c r="Q21" s="24"/>
      <c r="R21" s="24" t="s">
        <v>102</v>
      </c>
    </row>
    <row r="22" customFormat="false" ht="42" hidden="false" customHeight="true" outlineLevel="0" collapsed="false">
      <c r="A22" s="23" t="s">
        <v>211</v>
      </c>
      <c r="B22" s="23" t="s">
        <v>40</v>
      </c>
      <c r="C22" s="23" t="s">
        <v>169</v>
      </c>
      <c r="D22" s="23" t="s">
        <v>212</v>
      </c>
      <c r="E22" s="23" t="s">
        <v>213</v>
      </c>
      <c r="F22" s="23" t="s">
        <v>214</v>
      </c>
      <c r="G22" s="23" t="s">
        <v>215</v>
      </c>
      <c r="H22" s="23" t="s">
        <v>216</v>
      </c>
      <c r="I22" s="23" t="s">
        <v>217</v>
      </c>
      <c r="J22" s="23" t="s">
        <v>28</v>
      </c>
      <c r="K22" s="23" t="s">
        <v>124</v>
      </c>
      <c r="L22" s="24"/>
      <c r="M22" s="24" t="s">
        <v>101</v>
      </c>
      <c r="N22" s="24"/>
      <c r="O22" s="24"/>
      <c r="P22" s="24"/>
      <c r="Q22" s="24"/>
      <c r="R22" s="24" t="s">
        <v>102</v>
      </c>
    </row>
    <row r="23" customFormat="false" ht="42" hidden="false" customHeight="true" outlineLevel="0" collapsed="false">
      <c r="A23" s="23" t="s">
        <v>218</v>
      </c>
      <c r="B23" s="23" t="s">
        <v>41</v>
      </c>
      <c r="C23" s="23" t="s">
        <v>169</v>
      </c>
      <c r="D23" s="23" t="s">
        <v>219</v>
      </c>
      <c r="E23" s="23" t="s">
        <v>220</v>
      </c>
      <c r="F23" s="23" t="s">
        <v>221</v>
      </c>
      <c r="G23" s="23" t="s">
        <v>222</v>
      </c>
      <c r="H23" s="23" t="s">
        <v>223</v>
      </c>
      <c r="I23" s="23" t="s">
        <v>224</v>
      </c>
      <c r="J23" s="23" t="s">
        <v>28</v>
      </c>
      <c r="K23" s="23" t="s">
        <v>100</v>
      </c>
      <c r="L23" s="24"/>
      <c r="M23" s="24" t="s">
        <v>101</v>
      </c>
      <c r="N23" s="24"/>
      <c r="O23" s="24"/>
      <c r="P23" s="24"/>
      <c r="Q23" s="24"/>
      <c r="R23" s="24" t="s">
        <v>102</v>
      </c>
    </row>
    <row r="24" customFormat="false" ht="42" hidden="false" customHeight="true" outlineLevel="0" collapsed="false">
      <c r="A24" s="23" t="s">
        <v>225</v>
      </c>
      <c r="B24" s="23" t="s">
        <v>40</v>
      </c>
      <c r="C24" s="23" t="s">
        <v>226</v>
      </c>
      <c r="D24" s="23" t="s">
        <v>227</v>
      </c>
      <c r="E24" s="23" t="s">
        <v>228</v>
      </c>
      <c r="F24" s="23" t="s">
        <v>229</v>
      </c>
      <c r="G24" s="23" t="s">
        <v>230</v>
      </c>
      <c r="H24" s="23" t="s">
        <v>231</v>
      </c>
      <c r="I24" s="23" t="s">
        <v>232</v>
      </c>
      <c r="J24" s="23" t="s">
        <v>26</v>
      </c>
      <c r="K24" s="23" t="s">
        <v>100</v>
      </c>
      <c r="L24" s="24"/>
      <c r="M24" s="24" t="s">
        <v>101</v>
      </c>
      <c r="N24" s="24"/>
      <c r="O24" s="24"/>
      <c r="P24" s="24"/>
      <c r="Q24" s="24"/>
      <c r="R24" s="24" t="s">
        <v>102</v>
      </c>
    </row>
    <row r="25" customFormat="false" ht="42" hidden="false" customHeight="true" outlineLevel="0" collapsed="false">
      <c r="A25" s="23" t="s">
        <v>233</v>
      </c>
      <c r="B25" s="23" t="s">
        <v>40</v>
      </c>
      <c r="C25" s="23" t="s">
        <v>226</v>
      </c>
      <c r="D25" s="23" t="s">
        <v>234</v>
      </c>
      <c r="E25" s="23" t="s">
        <v>235</v>
      </c>
      <c r="F25" s="23" t="s">
        <v>236</v>
      </c>
      <c r="G25" s="23" t="s">
        <v>237</v>
      </c>
      <c r="H25" s="23" t="s">
        <v>238</v>
      </c>
      <c r="I25" s="23" t="s">
        <v>239</v>
      </c>
      <c r="J25" s="23" t="s">
        <v>26</v>
      </c>
      <c r="K25" s="23" t="s">
        <v>100</v>
      </c>
      <c r="L25" s="24"/>
      <c r="M25" s="24" t="s">
        <v>101</v>
      </c>
      <c r="N25" s="24"/>
      <c r="O25" s="24"/>
      <c r="P25" s="24"/>
      <c r="Q25" s="24"/>
      <c r="R25" s="24" t="s">
        <v>102</v>
      </c>
    </row>
    <row r="26" customFormat="false" ht="42" hidden="false" customHeight="true" outlineLevel="0" collapsed="false">
      <c r="A26" s="23" t="s">
        <v>240</v>
      </c>
      <c r="B26" s="23" t="s">
        <v>40</v>
      </c>
      <c r="C26" s="23" t="s">
        <v>226</v>
      </c>
      <c r="D26" s="23" t="s">
        <v>241</v>
      </c>
      <c r="E26" s="23" t="s">
        <v>242</v>
      </c>
      <c r="F26" s="23" t="s">
        <v>243</v>
      </c>
      <c r="G26" s="23" t="s">
        <v>244</v>
      </c>
      <c r="H26" s="23" t="s">
        <v>245</v>
      </c>
      <c r="I26" s="23" t="s">
        <v>246</v>
      </c>
      <c r="J26" s="23" t="s">
        <v>26</v>
      </c>
      <c r="K26" s="23" t="s">
        <v>124</v>
      </c>
      <c r="L26" s="24"/>
      <c r="M26" s="24" t="s">
        <v>101</v>
      </c>
      <c r="N26" s="24"/>
      <c r="O26" s="24"/>
      <c r="P26" s="24"/>
      <c r="Q26" s="24"/>
      <c r="R26" s="24" t="s">
        <v>102</v>
      </c>
    </row>
    <row r="27" customFormat="false" ht="42" hidden="false" customHeight="true" outlineLevel="0" collapsed="false">
      <c r="A27" s="23" t="s">
        <v>247</v>
      </c>
      <c r="B27" s="23" t="s">
        <v>40</v>
      </c>
      <c r="C27" s="23" t="s">
        <v>226</v>
      </c>
      <c r="D27" s="23" t="s">
        <v>248</v>
      </c>
      <c r="E27" s="23" t="s">
        <v>249</v>
      </c>
      <c r="F27" s="23" t="s">
        <v>250</v>
      </c>
      <c r="G27" s="23" t="s">
        <v>251</v>
      </c>
      <c r="H27" s="23" t="s">
        <v>252</v>
      </c>
      <c r="I27" s="23" t="s">
        <v>253</v>
      </c>
      <c r="J27" s="23" t="s">
        <v>26</v>
      </c>
      <c r="K27" s="23" t="s">
        <v>124</v>
      </c>
      <c r="L27" s="24"/>
      <c r="M27" s="24" t="s">
        <v>101</v>
      </c>
      <c r="N27" s="24"/>
      <c r="O27" s="24"/>
      <c r="P27" s="24"/>
      <c r="Q27" s="24"/>
      <c r="R27" s="24" t="s">
        <v>102</v>
      </c>
    </row>
    <row r="28" customFormat="false" ht="42" hidden="false" customHeight="true" outlineLevel="0" collapsed="false">
      <c r="A28" s="23" t="s">
        <v>254</v>
      </c>
      <c r="B28" s="23" t="s">
        <v>40</v>
      </c>
      <c r="C28" s="23" t="s">
        <v>226</v>
      </c>
      <c r="D28" s="23" t="s">
        <v>255</v>
      </c>
      <c r="E28" s="23" t="s">
        <v>256</v>
      </c>
      <c r="F28" s="23" t="s">
        <v>257</v>
      </c>
      <c r="G28" s="23" t="s">
        <v>258</v>
      </c>
      <c r="H28" s="23" t="s">
        <v>259</v>
      </c>
      <c r="I28" s="23" t="s">
        <v>260</v>
      </c>
      <c r="J28" s="23" t="s">
        <v>28</v>
      </c>
      <c r="K28" s="23" t="s">
        <v>100</v>
      </c>
      <c r="L28" s="24"/>
      <c r="M28" s="24" t="s">
        <v>101</v>
      </c>
      <c r="N28" s="24"/>
      <c r="O28" s="24"/>
      <c r="P28" s="24"/>
      <c r="Q28" s="24"/>
      <c r="R28" s="24" t="s">
        <v>102</v>
      </c>
    </row>
    <row r="29" customFormat="false" ht="42" hidden="false" customHeight="true" outlineLevel="0" collapsed="false">
      <c r="A29" s="23" t="s">
        <v>261</v>
      </c>
      <c r="B29" s="23" t="s">
        <v>41</v>
      </c>
      <c r="C29" s="23" t="s">
        <v>226</v>
      </c>
      <c r="D29" s="23" t="s">
        <v>262</v>
      </c>
      <c r="E29" s="23" t="s">
        <v>263</v>
      </c>
      <c r="F29" s="23" t="s">
        <v>264</v>
      </c>
      <c r="G29" s="23" t="s">
        <v>265</v>
      </c>
      <c r="H29" s="23" t="s">
        <v>266</v>
      </c>
      <c r="I29" s="23" t="s">
        <v>267</v>
      </c>
      <c r="J29" s="23" t="s">
        <v>28</v>
      </c>
      <c r="K29" s="23" t="s">
        <v>100</v>
      </c>
      <c r="L29" s="24"/>
      <c r="M29" s="24" t="s">
        <v>101</v>
      </c>
      <c r="N29" s="24"/>
      <c r="O29" s="24"/>
      <c r="P29" s="24"/>
      <c r="Q29" s="24"/>
      <c r="R29" s="24" t="s">
        <v>102</v>
      </c>
    </row>
    <row r="30" customFormat="false" ht="42" hidden="false" customHeight="true" outlineLevel="0" collapsed="false">
      <c r="A30" s="23" t="s">
        <v>268</v>
      </c>
      <c r="B30" s="23" t="s">
        <v>40</v>
      </c>
      <c r="C30" s="23" t="s">
        <v>269</v>
      </c>
      <c r="D30" s="23" t="s">
        <v>270</v>
      </c>
      <c r="E30" s="23" t="s">
        <v>271</v>
      </c>
      <c r="F30" s="23" t="s">
        <v>272</v>
      </c>
      <c r="G30" s="23" t="s">
        <v>273</v>
      </c>
      <c r="H30" s="23" t="s">
        <v>274</v>
      </c>
      <c r="I30" s="23" t="s">
        <v>275</v>
      </c>
      <c r="J30" s="23" t="s">
        <v>28</v>
      </c>
      <c r="K30" s="23" t="s">
        <v>100</v>
      </c>
      <c r="L30" s="24"/>
      <c r="M30" s="24" t="s">
        <v>101</v>
      </c>
      <c r="N30" s="24"/>
      <c r="O30" s="24"/>
      <c r="P30" s="24"/>
      <c r="Q30" s="24"/>
      <c r="R30" s="24" t="s">
        <v>102</v>
      </c>
    </row>
    <row r="31" customFormat="false" ht="42" hidden="false" customHeight="true" outlineLevel="0" collapsed="false">
      <c r="A31" s="23" t="s">
        <v>276</v>
      </c>
      <c r="B31" s="23" t="s">
        <v>40</v>
      </c>
      <c r="C31" s="23" t="s">
        <v>269</v>
      </c>
      <c r="D31" s="23" t="s">
        <v>277</v>
      </c>
      <c r="E31" s="23" t="s">
        <v>278</v>
      </c>
      <c r="F31" s="23" t="s">
        <v>279</v>
      </c>
      <c r="G31" s="23" t="s">
        <v>280</v>
      </c>
      <c r="H31" s="23" t="s">
        <v>281</v>
      </c>
      <c r="I31" s="23" t="s">
        <v>282</v>
      </c>
      <c r="J31" s="23" t="s">
        <v>26</v>
      </c>
      <c r="K31" s="23" t="s">
        <v>100</v>
      </c>
      <c r="L31" s="24"/>
      <c r="M31" s="24" t="s">
        <v>101</v>
      </c>
      <c r="N31" s="24"/>
      <c r="O31" s="24"/>
      <c r="P31" s="24"/>
      <c r="Q31" s="24"/>
      <c r="R31" s="24" t="s">
        <v>102</v>
      </c>
    </row>
    <row r="32" customFormat="false" ht="42" hidden="false" customHeight="true" outlineLevel="0" collapsed="false">
      <c r="A32" s="23" t="s">
        <v>283</v>
      </c>
      <c r="B32" s="23" t="s">
        <v>40</v>
      </c>
      <c r="C32" s="23" t="s">
        <v>269</v>
      </c>
      <c r="D32" s="23" t="s">
        <v>284</v>
      </c>
      <c r="E32" s="23" t="s">
        <v>285</v>
      </c>
      <c r="F32" s="23" t="s">
        <v>286</v>
      </c>
      <c r="G32" s="23" t="s">
        <v>287</v>
      </c>
      <c r="H32" s="23" t="s">
        <v>288</v>
      </c>
      <c r="I32" s="23" t="s">
        <v>289</v>
      </c>
      <c r="J32" s="23" t="s">
        <v>28</v>
      </c>
      <c r="K32" s="23" t="s">
        <v>124</v>
      </c>
      <c r="L32" s="24"/>
      <c r="M32" s="24" t="s">
        <v>101</v>
      </c>
      <c r="N32" s="24"/>
      <c r="O32" s="24"/>
      <c r="P32" s="24"/>
      <c r="Q32" s="24"/>
      <c r="R32" s="24" t="s">
        <v>102</v>
      </c>
    </row>
    <row r="33" customFormat="false" ht="42" hidden="false" customHeight="true" outlineLevel="0" collapsed="false">
      <c r="A33" s="23" t="s">
        <v>290</v>
      </c>
      <c r="B33" s="23" t="s">
        <v>41</v>
      </c>
      <c r="C33" s="23" t="s">
        <v>269</v>
      </c>
      <c r="D33" s="23" t="s">
        <v>291</v>
      </c>
      <c r="E33" s="23" t="s">
        <v>292</v>
      </c>
      <c r="F33" s="23" t="s">
        <v>293</v>
      </c>
      <c r="G33" s="23" t="s">
        <v>294</v>
      </c>
      <c r="H33" s="23" t="s">
        <v>295</v>
      </c>
      <c r="I33" s="23" t="s">
        <v>296</v>
      </c>
      <c r="J33" s="23" t="s">
        <v>26</v>
      </c>
      <c r="K33" s="23" t="s">
        <v>124</v>
      </c>
      <c r="L33" s="24"/>
      <c r="M33" s="24" t="s">
        <v>101</v>
      </c>
      <c r="N33" s="24"/>
      <c r="O33" s="24"/>
      <c r="P33" s="24"/>
      <c r="Q33" s="24"/>
      <c r="R33" s="24" t="s">
        <v>102</v>
      </c>
    </row>
    <row r="34" customFormat="false" ht="42" hidden="false" customHeight="true" outlineLevel="0" collapsed="false">
      <c r="A34" s="23" t="s">
        <v>297</v>
      </c>
      <c r="B34" s="23" t="s">
        <v>39</v>
      </c>
      <c r="C34" s="23" t="s">
        <v>298</v>
      </c>
      <c r="D34" s="23" t="s">
        <v>299</v>
      </c>
      <c r="E34" s="23" t="s">
        <v>300</v>
      </c>
      <c r="F34" s="23" t="s">
        <v>301</v>
      </c>
      <c r="G34" s="23" t="s">
        <v>302</v>
      </c>
      <c r="H34" s="23" t="s">
        <v>303</v>
      </c>
      <c r="I34" s="23" t="s">
        <v>304</v>
      </c>
      <c r="J34" s="23" t="s">
        <v>30</v>
      </c>
      <c r="K34" s="23" t="s">
        <v>124</v>
      </c>
      <c r="L34" s="24"/>
      <c r="M34" s="24" t="s">
        <v>101</v>
      </c>
      <c r="N34" s="24"/>
      <c r="O34" s="24"/>
      <c r="P34" s="24"/>
      <c r="Q34" s="24"/>
      <c r="R34" s="24" t="s">
        <v>102</v>
      </c>
    </row>
    <row r="35" customFormat="false" ht="42" hidden="false" customHeight="true" outlineLevel="0" collapsed="false">
      <c r="A35" s="23" t="s">
        <v>305</v>
      </c>
      <c r="B35" s="23" t="s">
        <v>40</v>
      </c>
      <c r="C35" s="23" t="s">
        <v>298</v>
      </c>
      <c r="D35" s="23" t="s">
        <v>306</v>
      </c>
      <c r="E35" s="23" t="s">
        <v>307</v>
      </c>
      <c r="F35" s="23" t="s">
        <v>308</v>
      </c>
      <c r="G35" s="23" t="s">
        <v>309</v>
      </c>
      <c r="H35" s="23" t="s">
        <v>310</v>
      </c>
      <c r="I35" s="23" t="s">
        <v>311</v>
      </c>
      <c r="J35" s="23" t="s">
        <v>26</v>
      </c>
      <c r="K35" s="23" t="s">
        <v>100</v>
      </c>
      <c r="L35" s="24"/>
      <c r="M35" s="24" t="s">
        <v>101</v>
      </c>
      <c r="N35" s="24"/>
      <c r="O35" s="24"/>
      <c r="P35" s="24"/>
      <c r="Q35" s="24"/>
      <c r="R35" s="24" t="s">
        <v>102</v>
      </c>
    </row>
    <row r="36" customFormat="false" ht="42" hidden="false" customHeight="true" outlineLevel="0" collapsed="false">
      <c r="A36" s="23" t="s">
        <v>312</v>
      </c>
      <c r="B36" s="23" t="s">
        <v>40</v>
      </c>
      <c r="C36" s="23" t="s">
        <v>298</v>
      </c>
      <c r="D36" s="23" t="s">
        <v>313</v>
      </c>
      <c r="E36" s="23" t="s">
        <v>314</v>
      </c>
      <c r="F36" s="23" t="s">
        <v>315</v>
      </c>
      <c r="G36" s="23" t="s">
        <v>316</v>
      </c>
      <c r="H36" s="23" t="s">
        <v>317</v>
      </c>
      <c r="I36" s="23" t="s">
        <v>318</v>
      </c>
      <c r="J36" s="23" t="s">
        <v>30</v>
      </c>
      <c r="K36" s="23" t="s">
        <v>124</v>
      </c>
      <c r="L36" s="24"/>
      <c r="M36" s="24" t="s">
        <v>101</v>
      </c>
      <c r="N36" s="24"/>
      <c r="O36" s="24"/>
      <c r="P36" s="24"/>
      <c r="Q36" s="24"/>
      <c r="R36" s="24" t="s">
        <v>102</v>
      </c>
    </row>
    <row r="37" customFormat="false" ht="42" hidden="false" customHeight="true" outlineLevel="0" collapsed="false">
      <c r="A37" s="23" t="s">
        <v>319</v>
      </c>
      <c r="B37" s="23" t="s">
        <v>40</v>
      </c>
      <c r="C37" s="23" t="s">
        <v>298</v>
      </c>
      <c r="D37" s="23" t="s">
        <v>320</v>
      </c>
      <c r="E37" s="23" t="s">
        <v>321</v>
      </c>
      <c r="F37" s="23" t="s">
        <v>322</v>
      </c>
      <c r="G37" s="23" t="s">
        <v>323</v>
      </c>
      <c r="H37" s="23" t="s">
        <v>324</v>
      </c>
      <c r="I37" s="23" t="s">
        <v>325</v>
      </c>
      <c r="J37" s="23" t="s">
        <v>26</v>
      </c>
      <c r="K37" s="23" t="s">
        <v>100</v>
      </c>
      <c r="L37" s="24"/>
      <c r="M37" s="24" t="s">
        <v>101</v>
      </c>
      <c r="N37" s="24"/>
      <c r="O37" s="24"/>
      <c r="P37" s="24"/>
      <c r="Q37" s="24"/>
      <c r="R37" s="24" t="s">
        <v>102</v>
      </c>
    </row>
    <row r="38" customFormat="false" ht="42" hidden="false" customHeight="true" outlineLevel="0" collapsed="false">
      <c r="A38" s="23" t="s">
        <v>326</v>
      </c>
      <c r="B38" s="23" t="s">
        <v>40</v>
      </c>
      <c r="C38" s="23" t="s">
        <v>298</v>
      </c>
      <c r="D38" s="23" t="s">
        <v>327</v>
      </c>
      <c r="E38" s="23" t="s">
        <v>328</v>
      </c>
      <c r="F38" s="23" t="s">
        <v>329</v>
      </c>
      <c r="G38" s="23" t="s">
        <v>330</v>
      </c>
      <c r="H38" s="23" t="s">
        <v>331</v>
      </c>
      <c r="I38" s="23" t="s">
        <v>332</v>
      </c>
      <c r="J38" s="23" t="s">
        <v>30</v>
      </c>
      <c r="K38" s="23" t="s">
        <v>124</v>
      </c>
      <c r="L38" s="24"/>
      <c r="M38" s="24" t="s">
        <v>101</v>
      </c>
      <c r="N38" s="24"/>
      <c r="O38" s="24"/>
      <c r="P38" s="24"/>
      <c r="Q38" s="24"/>
      <c r="R38" s="24" t="s">
        <v>102</v>
      </c>
    </row>
    <row r="39" customFormat="false" ht="42" hidden="false" customHeight="true" outlineLevel="0" collapsed="false">
      <c r="A39" s="23" t="s">
        <v>333</v>
      </c>
      <c r="B39" s="23" t="s">
        <v>39</v>
      </c>
      <c r="C39" s="23" t="s">
        <v>334</v>
      </c>
      <c r="D39" s="23" t="s">
        <v>335</v>
      </c>
      <c r="E39" s="23" t="s">
        <v>336</v>
      </c>
      <c r="F39" s="23" t="s">
        <v>337</v>
      </c>
      <c r="G39" s="23" t="s">
        <v>338</v>
      </c>
      <c r="H39" s="23" t="s">
        <v>339</v>
      </c>
      <c r="I39" s="23" t="s">
        <v>340</v>
      </c>
      <c r="J39" s="23" t="s">
        <v>26</v>
      </c>
      <c r="K39" s="23" t="s">
        <v>100</v>
      </c>
      <c r="L39" s="24"/>
      <c r="M39" s="24" t="s">
        <v>101</v>
      </c>
      <c r="N39" s="24"/>
      <c r="O39" s="24"/>
      <c r="P39" s="24"/>
      <c r="Q39" s="24"/>
      <c r="R39" s="24" t="s">
        <v>102</v>
      </c>
    </row>
    <row r="40" customFormat="false" ht="42" hidden="false" customHeight="true" outlineLevel="0" collapsed="false">
      <c r="A40" s="23" t="s">
        <v>341</v>
      </c>
      <c r="B40" s="23" t="s">
        <v>40</v>
      </c>
      <c r="C40" s="23" t="s">
        <v>334</v>
      </c>
      <c r="D40" s="23" t="s">
        <v>342</v>
      </c>
      <c r="E40" s="23" t="s">
        <v>343</v>
      </c>
      <c r="F40" s="23" t="s">
        <v>344</v>
      </c>
      <c r="G40" s="23" t="s">
        <v>345</v>
      </c>
      <c r="H40" s="23" t="s">
        <v>346</v>
      </c>
      <c r="I40" s="23" t="s">
        <v>347</v>
      </c>
      <c r="J40" s="23" t="s">
        <v>26</v>
      </c>
      <c r="K40" s="23" t="s">
        <v>100</v>
      </c>
      <c r="L40" s="24"/>
      <c r="M40" s="24" t="s">
        <v>101</v>
      </c>
      <c r="N40" s="24"/>
      <c r="O40" s="24"/>
      <c r="P40" s="24"/>
      <c r="Q40" s="24"/>
      <c r="R40" s="24" t="s">
        <v>102</v>
      </c>
    </row>
    <row r="41" customFormat="false" ht="42" hidden="false" customHeight="true" outlineLevel="0" collapsed="false">
      <c r="A41" s="23" t="s">
        <v>348</v>
      </c>
      <c r="B41" s="23" t="s">
        <v>40</v>
      </c>
      <c r="C41" s="23" t="s">
        <v>334</v>
      </c>
      <c r="D41" s="23" t="s">
        <v>349</v>
      </c>
      <c r="E41" s="23" t="s">
        <v>350</v>
      </c>
      <c r="F41" s="23" t="s">
        <v>351</v>
      </c>
      <c r="G41" s="23" t="s">
        <v>352</v>
      </c>
      <c r="H41" s="23" t="s">
        <v>353</v>
      </c>
      <c r="I41" s="23" t="s">
        <v>354</v>
      </c>
      <c r="J41" s="23" t="s">
        <v>28</v>
      </c>
      <c r="K41" s="23" t="s">
        <v>100</v>
      </c>
      <c r="L41" s="24"/>
      <c r="M41" s="24" t="s">
        <v>101</v>
      </c>
      <c r="N41" s="24"/>
      <c r="O41" s="24"/>
      <c r="P41" s="24"/>
      <c r="Q41" s="24"/>
      <c r="R41" s="24" t="s">
        <v>102</v>
      </c>
    </row>
    <row r="42" customFormat="false" ht="42" hidden="false" customHeight="true" outlineLevel="0" collapsed="false">
      <c r="A42" s="23" t="s">
        <v>355</v>
      </c>
      <c r="B42" s="23" t="s">
        <v>40</v>
      </c>
      <c r="C42" s="23" t="s">
        <v>334</v>
      </c>
      <c r="D42" s="23" t="s">
        <v>356</v>
      </c>
      <c r="E42" s="23" t="s">
        <v>357</v>
      </c>
      <c r="F42" s="23" t="s">
        <v>358</v>
      </c>
      <c r="G42" s="23" t="s">
        <v>359</v>
      </c>
      <c r="H42" s="23" t="s">
        <v>360</v>
      </c>
      <c r="I42" s="23" t="s">
        <v>361</v>
      </c>
      <c r="J42" s="23" t="s">
        <v>30</v>
      </c>
      <c r="K42" s="23" t="s">
        <v>124</v>
      </c>
      <c r="L42" s="24"/>
      <c r="M42" s="24" t="s">
        <v>101</v>
      </c>
      <c r="N42" s="24"/>
      <c r="O42" s="24"/>
      <c r="P42" s="24"/>
      <c r="Q42" s="24"/>
      <c r="R42" s="24" t="s">
        <v>102</v>
      </c>
    </row>
    <row r="43" customFormat="false" ht="42" hidden="false" customHeight="true" outlineLevel="0" collapsed="false">
      <c r="A43" s="23" t="s">
        <v>362</v>
      </c>
      <c r="B43" s="23" t="s">
        <v>40</v>
      </c>
      <c r="C43" s="23" t="s">
        <v>334</v>
      </c>
      <c r="D43" s="23" t="s">
        <v>363</v>
      </c>
      <c r="E43" s="23" t="s">
        <v>364</v>
      </c>
      <c r="F43" s="23" t="s">
        <v>365</v>
      </c>
      <c r="G43" s="23" t="s">
        <v>366</v>
      </c>
      <c r="H43" s="23" t="s">
        <v>367</v>
      </c>
      <c r="I43" s="23" t="s">
        <v>368</v>
      </c>
      <c r="J43" s="23" t="s">
        <v>26</v>
      </c>
      <c r="K43" s="23" t="s">
        <v>124</v>
      </c>
      <c r="L43" s="24"/>
      <c r="M43" s="24" t="s">
        <v>101</v>
      </c>
      <c r="N43" s="24"/>
      <c r="O43" s="24"/>
      <c r="P43" s="24"/>
      <c r="Q43" s="24"/>
      <c r="R43" s="24" t="s">
        <v>102</v>
      </c>
    </row>
    <row r="44" customFormat="false" ht="42" hidden="false" customHeight="true" outlineLevel="0" collapsed="false">
      <c r="A44" s="23" t="s">
        <v>369</v>
      </c>
      <c r="B44" s="23" t="s">
        <v>41</v>
      </c>
      <c r="C44" s="23" t="s">
        <v>334</v>
      </c>
      <c r="D44" s="23" t="s">
        <v>370</v>
      </c>
      <c r="E44" s="23" t="s">
        <v>371</v>
      </c>
      <c r="F44" s="23" t="s">
        <v>372</v>
      </c>
      <c r="G44" s="23" t="s">
        <v>373</v>
      </c>
      <c r="H44" s="23" t="s">
        <v>374</v>
      </c>
      <c r="I44" s="23" t="s">
        <v>375</v>
      </c>
      <c r="J44" s="23" t="s">
        <v>28</v>
      </c>
      <c r="K44" s="23" t="s">
        <v>100</v>
      </c>
      <c r="L44" s="24"/>
      <c r="M44" s="24" t="s">
        <v>101</v>
      </c>
      <c r="N44" s="24"/>
      <c r="O44" s="24"/>
      <c r="P44" s="24"/>
      <c r="Q44" s="24"/>
      <c r="R44" s="24" t="s">
        <v>102</v>
      </c>
    </row>
    <row r="45" customFormat="false" ht="42" hidden="false" customHeight="true" outlineLevel="0" collapsed="false">
      <c r="A45" s="23" t="s">
        <v>376</v>
      </c>
      <c r="B45" s="23" t="s">
        <v>40</v>
      </c>
      <c r="C45" s="23" t="s">
        <v>377</v>
      </c>
      <c r="D45" s="23" t="s">
        <v>378</v>
      </c>
      <c r="E45" s="23" t="s">
        <v>379</v>
      </c>
      <c r="F45" s="23" t="s">
        <v>380</v>
      </c>
      <c r="G45" s="23" t="s">
        <v>381</v>
      </c>
      <c r="H45" s="23" t="s">
        <v>382</v>
      </c>
      <c r="I45" s="23" t="s">
        <v>383</v>
      </c>
      <c r="J45" s="23" t="s">
        <v>26</v>
      </c>
      <c r="K45" s="23" t="s">
        <v>124</v>
      </c>
      <c r="L45" s="24"/>
      <c r="M45" s="24" t="s">
        <v>101</v>
      </c>
      <c r="N45" s="24"/>
      <c r="O45" s="24"/>
      <c r="P45" s="24"/>
      <c r="Q45" s="24"/>
      <c r="R45" s="24" t="s">
        <v>102</v>
      </c>
    </row>
    <row r="46" customFormat="false" ht="42" hidden="false" customHeight="true" outlineLevel="0" collapsed="false">
      <c r="A46" s="23" t="s">
        <v>384</v>
      </c>
      <c r="B46" s="23" t="s">
        <v>40</v>
      </c>
      <c r="C46" s="23" t="s">
        <v>377</v>
      </c>
      <c r="D46" s="23" t="s">
        <v>385</v>
      </c>
      <c r="E46" s="23" t="s">
        <v>386</v>
      </c>
      <c r="F46" s="23" t="s">
        <v>387</v>
      </c>
      <c r="G46" s="23" t="s">
        <v>388</v>
      </c>
      <c r="H46" s="23" t="s">
        <v>389</v>
      </c>
      <c r="I46" s="23" t="s">
        <v>390</v>
      </c>
      <c r="J46" s="23" t="s">
        <v>28</v>
      </c>
      <c r="K46" s="23" t="s">
        <v>124</v>
      </c>
      <c r="L46" s="24"/>
      <c r="M46" s="24" t="s">
        <v>101</v>
      </c>
      <c r="N46" s="24"/>
      <c r="O46" s="24"/>
      <c r="P46" s="24"/>
      <c r="Q46" s="24"/>
      <c r="R46" s="24" t="s">
        <v>102</v>
      </c>
    </row>
    <row r="47" customFormat="false" ht="42" hidden="false" customHeight="true" outlineLevel="0" collapsed="false">
      <c r="A47" s="23" t="s">
        <v>391</v>
      </c>
      <c r="B47" s="23" t="s">
        <v>40</v>
      </c>
      <c r="C47" s="23" t="s">
        <v>377</v>
      </c>
      <c r="D47" s="23" t="s">
        <v>392</v>
      </c>
      <c r="E47" s="23" t="s">
        <v>393</v>
      </c>
      <c r="F47" s="23" t="s">
        <v>394</v>
      </c>
      <c r="G47" s="23" t="s">
        <v>395</v>
      </c>
      <c r="H47" s="23" t="s">
        <v>396</v>
      </c>
      <c r="I47" s="23" t="s">
        <v>397</v>
      </c>
      <c r="J47" s="23" t="s">
        <v>28</v>
      </c>
      <c r="K47" s="23" t="s">
        <v>124</v>
      </c>
      <c r="L47" s="24"/>
      <c r="M47" s="24" t="s">
        <v>101</v>
      </c>
      <c r="N47" s="24"/>
      <c r="O47" s="24"/>
      <c r="P47" s="24"/>
      <c r="Q47" s="24"/>
      <c r="R47" s="24" t="s">
        <v>102</v>
      </c>
    </row>
    <row r="48" customFormat="false" ht="42" hidden="false" customHeight="true" outlineLevel="0" collapsed="false">
      <c r="A48" s="23" t="s">
        <v>398</v>
      </c>
      <c r="B48" s="23" t="s">
        <v>40</v>
      </c>
      <c r="C48" s="23" t="s">
        <v>377</v>
      </c>
      <c r="D48" s="23" t="s">
        <v>399</v>
      </c>
      <c r="E48" s="23" t="s">
        <v>400</v>
      </c>
      <c r="F48" s="23" t="s">
        <v>401</v>
      </c>
      <c r="G48" s="23" t="s">
        <v>402</v>
      </c>
      <c r="H48" s="23" t="s">
        <v>403</v>
      </c>
      <c r="I48" s="23" t="s">
        <v>404</v>
      </c>
      <c r="J48" s="23" t="s">
        <v>28</v>
      </c>
      <c r="K48" s="23" t="s">
        <v>405</v>
      </c>
      <c r="L48" s="24"/>
      <c r="M48" s="24" t="s">
        <v>101</v>
      </c>
      <c r="N48" s="24"/>
      <c r="O48" s="24"/>
      <c r="P48" s="24"/>
      <c r="Q48" s="24"/>
      <c r="R48" s="24" t="s">
        <v>102</v>
      </c>
    </row>
    <row r="49" customFormat="false" ht="42" hidden="false" customHeight="true" outlineLevel="0" collapsed="false">
      <c r="A49" s="23" t="s">
        <v>406</v>
      </c>
      <c r="B49" s="23" t="s">
        <v>40</v>
      </c>
      <c r="C49" s="23" t="s">
        <v>407</v>
      </c>
      <c r="D49" s="23" t="s">
        <v>408</v>
      </c>
      <c r="E49" s="23" t="s">
        <v>409</v>
      </c>
      <c r="F49" s="23" t="s">
        <v>410</v>
      </c>
      <c r="G49" s="23" t="s">
        <v>411</v>
      </c>
      <c r="H49" s="23" t="s">
        <v>412</v>
      </c>
      <c r="I49" s="23" t="s">
        <v>413</v>
      </c>
      <c r="J49" s="23" t="s">
        <v>26</v>
      </c>
      <c r="K49" s="23" t="s">
        <v>100</v>
      </c>
      <c r="L49" s="24"/>
      <c r="M49" s="24" t="s">
        <v>101</v>
      </c>
      <c r="N49" s="24"/>
      <c r="O49" s="24"/>
      <c r="P49" s="24"/>
      <c r="Q49" s="24"/>
      <c r="R49" s="24" t="s">
        <v>102</v>
      </c>
    </row>
    <row r="50" customFormat="false" ht="42" hidden="false" customHeight="true" outlineLevel="0" collapsed="false">
      <c r="A50" s="23" t="s">
        <v>414</v>
      </c>
      <c r="B50" s="23" t="s">
        <v>40</v>
      </c>
      <c r="C50" s="23" t="s">
        <v>407</v>
      </c>
      <c r="D50" s="23" t="s">
        <v>415</v>
      </c>
      <c r="E50" s="23" t="s">
        <v>416</v>
      </c>
      <c r="F50" s="23" t="s">
        <v>417</v>
      </c>
      <c r="G50" s="23" t="s">
        <v>418</v>
      </c>
      <c r="H50" s="23" t="s">
        <v>419</v>
      </c>
      <c r="I50" s="23" t="s">
        <v>420</v>
      </c>
      <c r="J50" s="23" t="s">
        <v>30</v>
      </c>
      <c r="K50" s="23" t="s">
        <v>124</v>
      </c>
      <c r="L50" s="24"/>
      <c r="M50" s="24" t="s">
        <v>101</v>
      </c>
      <c r="N50" s="24"/>
      <c r="O50" s="24"/>
      <c r="P50" s="24"/>
      <c r="Q50" s="24"/>
      <c r="R50" s="24" t="s">
        <v>102</v>
      </c>
    </row>
    <row r="51" customFormat="false" ht="42" hidden="false" customHeight="true" outlineLevel="0" collapsed="false">
      <c r="A51" s="23" t="s">
        <v>421</v>
      </c>
      <c r="B51" s="23" t="s">
        <v>40</v>
      </c>
      <c r="C51" s="23" t="s">
        <v>407</v>
      </c>
      <c r="D51" s="23" t="s">
        <v>422</v>
      </c>
      <c r="E51" s="23" t="s">
        <v>423</v>
      </c>
      <c r="F51" s="23" t="s">
        <v>424</v>
      </c>
      <c r="G51" s="23" t="s">
        <v>425</v>
      </c>
      <c r="H51" s="23" t="s">
        <v>426</v>
      </c>
      <c r="I51" s="23" t="s">
        <v>427</v>
      </c>
      <c r="J51" s="23" t="s">
        <v>28</v>
      </c>
      <c r="K51" s="23" t="s">
        <v>124</v>
      </c>
      <c r="L51" s="24"/>
      <c r="M51" s="24" t="s">
        <v>101</v>
      </c>
      <c r="N51" s="24"/>
      <c r="O51" s="24"/>
      <c r="P51" s="24"/>
      <c r="Q51" s="24"/>
      <c r="R51" s="24" t="s">
        <v>102</v>
      </c>
    </row>
    <row r="52" customFormat="false" ht="42" hidden="false" customHeight="true" outlineLevel="0" collapsed="false">
      <c r="A52" s="23" t="s">
        <v>428</v>
      </c>
      <c r="B52" s="23" t="s">
        <v>40</v>
      </c>
      <c r="C52" s="23" t="s">
        <v>407</v>
      </c>
      <c r="D52" s="23" t="s">
        <v>429</v>
      </c>
      <c r="E52" s="23" t="s">
        <v>430</v>
      </c>
      <c r="F52" s="23" t="s">
        <v>431</v>
      </c>
      <c r="G52" s="23" t="s">
        <v>432</v>
      </c>
      <c r="H52" s="23" t="s">
        <v>433</v>
      </c>
      <c r="I52" s="23" t="s">
        <v>434</v>
      </c>
      <c r="J52" s="23" t="s">
        <v>26</v>
      </c>
      <c r="K52" s="23" t="s">
        <v>124</v>
      </c>
      <c r="L52" s="24"/>
      <c r="M52" s="24" t="s">
        <v>101</v>
      </c>
      <c r="N52" s="24"/>
      <c r="O52" s="24"/>
      <c r="P52" s="24"/>
      <c r="Q52" s="24"/>
      <c r="R52" s="24" t="s">
        <v>102</v>
      </c>
    </row>
    <row r="53" customFormat="false" ht="42" hidden="false" customHeight="true" outlineLevel="0" collapsed="false">
      <c r="A53" s="23" t="s">
        <v>435</v>
      </c>
      <c r="B53" s="23" t="s">
        <v>40</v>
      </c>
      <c r="C53" s="23" t="s">
        <v>436</v>
      </c>
      <c r="D53" s="23" t="s">
        <v>437</v>
      </c>
      <c r="E53" s="23" t="s">
        <v>438</v>
      </c>
      <c r="F53" s="23" t="s">
        <v>439</v>
      </c>
      <c r="G53" s="23" t="s">
        <v>440</v>
      </c>
      <c r="H53" s="23" t="s">
        <v>441</v>
      </c>
      <c r="I53" s="23" t="s">
        <v>442</v>
      </c>
      <c r="J53" s="23" t="s">
        <v>30</v>
      </c>
      <c r="K53" s="23" t="s">
        <v>100</v>
      </c>
      <c r="L53" s="24"/>
      <c r="M53" s="24" t="s">
        <v>101</v>
      </c>
      <c r="N53" s="24"/>
      <c r="O53" s="24"/>
      <c r="P53" s="24"/>
      <c r="Q53" s="24"/>
      <c r="R53" s="24" t="s">
        <v>102</v>
      </c>
    </row>
    <row r="54" customFormat="false" ht="42" hidden="false" customHeight="true" outlineLevel="0" collapsed="false">
      <c r="A54" s="23" t="s">
        <v>443</v>
      </c>
      <c r="B54" s="23" t="s">
        <v>40</v>
      </c>
      <c r="C54" s="23" t="s">
        <v>436</v>
      </c>
      <c r="D54" s="23" t="s">
        <v>444</v>
      </c>
      <c r="E54" s="23" t="s">
        <v>445</v>
      </c>
      <c r="F54" s="23" t="s">
        <v>446</v>
      </c>
      <c r="G54" s="23" t="s">
        <v>447</v>
      </c>
      <c r="H54" s="23" t="s">
        <v>448</v>
      </c>
      <c r="I54" s="23" t="s">
        <v>449</v>
      </c>
      <c r="J54" s="23" t="s">
        <v>28</v>
      </c>
      <c r="K54" s="23" t="s">
        <v>100</v>
      </c>
      <c r="L54" s="24"/>
      <c r="M54" s="24" t="s">
        <v>101</v>
      </c>
      <c r="N54" s="24"/>
      <c r="O54" s="24"/>
      <c r="P54" s="24"/>
      <c r="Q54" s="24"/>
      <c r="R54" s="24" t="s">
        <v>102</v>
      </c>
    </row>
    <row r="55" customFormat="false" ht="42" hidden="false" customHeight="true" outlineLevel="0" collapsed="false">
      <c r="A55" s="23" t="s">
        <v>450</v>
      </c>
      <c r="B55" s="23" t="s">
        <v>40</v>
      </c>
      <c r="C55" s="23" t="s">
        <v>436</v>
      </c>
      <c r="D55" s="23" t="s">
        <v>451</v>
      </c>
      <c r="E55" s="23" t="s">
        <v>452</v>
      </c>
      <c r="F55" s="23" t="s">
        <v>453</v>
      </c>
      <c r="G55" s="23" t="s">
        <v>454</v>
      </c>
      <c r="H55" s="23" t="s">
        <v>455</v>
      </c>
      <c r="I55" s="23" t="s">
        <v>456</v>
      </c>
      <c r="J55" s="23" t="s">
        <v>28</v>
      </c>
      <c r="K55" s="23" t="s">
        <v>124</v>
      </c>
      <c r="L55" s="24"/>
      <c r="M55" s="24" t="s">
        <v>101</v>
      </c>
      <c r="N55" s="24"/>
      <c r="O55" s="24"/>
      <c r="P55" s="24"/>
      <c r="Q55" s="24"/>
      <c r="R55" s="24" t="s">
        <v>102</v>
      </c>
    </row>
    <row r="56" customFormat="false" ht="42" hidden="false" customHeight="true" outlineLevel="0" collapsed="false">
      <c r="A56" s="23" t="s">
        <v>457</v>
      </c>
      <c r="B56" s="23" t="s">
        <v>40</v>
      </c>
      <c r="C56" s="23" t="s">
        <v>436</v>
      </c>
      <c r="D56" s="23" t="s">
        <v>458</v>
      </c>
      <c r="E56" s="23" t="s">
        <v>459</v>
      </c>
      <c r="F56" s="23" t="s">
        <v>460</v>
      </c>
      <c r="G56" s="23" t="s">
        <v>461</v>
      </c>
      <c r="H56" s="23" t="s">
        <v>462</v>
      </c>
      <c r="I56" s="23" t="s">
        <v>463</v>
      </c>
      <c r="J56" s="23" t="s">
        <v>28</v>
      </c>
      <c r="K56" s="23" t="s">
        <v>100</v>
      </c>
      <c r="L56" s="24"/>
      <c r="M56" s="24" t="s">
        <v>101</v>
      </c>
      <c r="N56" s="24"/>
      <c r="O56" s="24"/>
      <c r="P56" s="24"/>
      <c r="Q56" s="24"/>
      <c r="R56" s="24" t="s">
        <v>102</v>
      </c>
    </row>
    <row r="57" customFormat="false" ht="42" hidden="false" customHeight="true" outlineLevel="0" collapsed="false">
      <c r="A57" s="23" t="s">
        <v>464</v>
      </c>
      <c r="B57" s="23" t="s">
        <v>40</v>
      </c>
      <c r="C57" s="23" t="s">
        <v>436</v>
      </c>
      <c r="D57" s="23" t="s">
        <v>465</v>
      </c>
      <c r="E57" s="23" t="s">
        <v>466</v>
      </c>
      <c r="F57" s="23" t="s">
        <v>467</v>
      </c>
      <c r="G57" s="23" t="s">
        <v>468</v>
      </c>
      <c r="H57" s="23" t="s">
        <v>469</v>
      </c>
      <c r="I57" s="23" t="s">
        <v>470</v>
      </c>
      <c r="J57" s="23" t="s">
        <v>28</v>
      </c>
      <c r="K57" s="23" t="s">
        <v>124</v>
      </c>
      <c r="L57" s="24"/>
      <c r="M57" s="24" t="s">
        <v>101</v>
      </c>
      <c r="N57" s="24"/>
      <c r="O57" s="24"/>
      <c r="P57" s="24"/>
      <c r="Q57" s="24"/>
      <c r="R57" s="24" t="s">
        <v>102</v>
      </c>
    </row>
    <row r="58" customFormat="false" ht="42" hidden="false" customHeight="true" outlineLevel="0" collapsed="false">
      <c r="A58" s="23" t="s">
        <v>471</v>
      </c>
      <c r="B58" s="23" t="s">
        <v>41</v>
      </c>
      <c r="C58" s="23" t="s">
        <v>436</v>
      </c>
      <c r="D58" s="23" t="s">
        <v>472</v>
      </c>
      <c r="E58" s="23" t="s">
        <v>473</v>
      </c>
      <c r="F58" s="23" t="s">
        <v>474</v>
      </c>
      <c r="G58" s="23" t="s">
        <v>475</v>
      </c>
      <c r="H58" s="23" t="s">
        <v>476</v>
      </c>
      <c r="I58" s="23" t="s">
        <v>477</v>
      </c>
      <c r="J58" s="23" t="s">
        <v>28</v>
      </c>
      <c r="K58" s="23" t="s">
        <v>100</v>
      </c>
      <c r="L58" s="24"/>
      <c r="M58" s="24" t="s">
        <v>101</v>
      </c>
      <c r="N58" s="24"/>
      <c r="O58" s="24"/>
      <c r="P58" s="24"/>
      <c r="Q58" s="24"/>
      <c r="R58" s="24" t="s">
        <v>102</v>
      </c>
    </row>
    <row r="59" customFormat="false" ht="42" hidden="false" customHeight="true" outlineLevel="0" collapsed="false">
      <c r="A59" s="23" t="s">
        <v>478</v>
      </c>
      <c r="B59" s="23" t="s">
        <v>40</v>
      </c>
      <c r="C59" s="23" t="s">
        <v>479</v>
      </c>
      <c r="D59" s="23" t="s">
        <v>480</v>
      </c>
      <c r="E59" s="23" t="s">
        <v>481</v>
      </c>
      <c r="F59" s="23" t="s">
        <v>482</v>
      </c>
      <c r="G59" s="23" t="s">
        <v>483</v>
      </c>
      <c r="H59" s="23" t="s">
        <v>484</v>
      </c>
      <c r="I59" s="23" t="s">
        <v>485</v>
      </c>
      <c r="J59" s="23" t="s">
        <v>28</v>
      </c>
      <c r="K59" s="23" t="s">
        <v>124</v>
      </c>
      <c r="L59" s="24"/>
      <c r="M59" s="24" t="s">
        <v>101</v>
      </c>
      <c r="N59" s="24"/>
      <c r="O59" s="24"/>
      <c r="P59" s="24"/>
      <c r="Q59" s="24"/>
      <c r="R59" s="24" t="s">
        <v>102</v>
      </c>
    </row>
    <row r="60" customFormat="false" ht="42" hidden="false" customHeight="true" outlineLevel="0" collapsed="false">
      <c r="A60" s="23" t="s">
        <v>486</v>
      </c>
      <c r="B60" s="23" t="s">
        <v>40</v>
      </c>
      <c r="C60" s="23" t="s">
        <v>479</v>
      </c>
      <c r="D60" s="23" t="s">
        <v>487</v>
      </c>
      <c r="E60" s="23" t="s">
        <v>488</v>
      </c>
      <c r="F60" s="23" t="s">
        <v>489</v>
      </c>
      <c r="G60" s="23" t="s">
        <v>490</v>
      </c>
      <c r="H60" s="23" t="s">
        <v>491</v>
      </c>
      <c r="I60" s="23" t="s">
        <v>492</v>
      </c>
      <c r="J60" s="23" t="s">
        <v>26</v>
      </c>
      <c r="K60" s="23" t="s">
        <v>100</v>
      </c>
      <c r="L60" s="24"/>
      <c r="M60" s="24" t="s">
        <v>101</v>
      </c>
      <c r="N60" s="24"/>
      <c r="O60" s="24"/>
      <c r="P60" s="24"/>
      <c r="Q60" s="24"/>
      <c r="R60" s="24" t="s">
        <v>102</v>
      </c>
    </row>
    <row r="61" customFormat="false" ht="42" hidden="false" customHeight="true" outlineLevel="0" collapsed="false">
      <c r="A61" s="23" t="s">
        <v>493</v>
      </c>
      <c r="B61" s="23" t="s">
        <v>40</v>
      </c>
      <c r="C61" s="23" t="s">
        <v>479</v>
      </c>
      <c r="D61" s="23" t="s">
        <v>494</v>
      </c>
      <c r="E61" s="23" t="s">
        <v>495</v>
      </c>
      <c r="F61" s="23" t="s">
        <v>496</v>
      </c>
      <c r="G61" s="23" t="s">
        <v>497</v>
      </c>
      <c r="H61" s="23" t="s">
        <v>498</v>
      </c>
      <c r="I61" s="23" t="s">
        <v>499</v>
      </c>
      <c r="J61" s="23" t="s">
        <v>28</v>
      </c>
      <c r="K61" s="23" t="s">
        <v>124</v>
      </c>
      <c r="L61" s="24"/>
      <c r="M61" s="24" t="s">
        <v>101</v>
      </c>
      <c r="N61" s="24"/>
      <c r="O61" s="24"/>
      <c r="P61" s="24"/>
      <c r="Q61" s="24"/>
      <c r="R61" s="24" t="s">
        <v>102</v>
      </c>
    </row>
    <row r="62" customFormat="false" ht="42" hidden="false" customHeight="true" outlineLevel="0" collapsed="false">
      <c r="A62" s="23" t="s">
        <v>500</v>
      </c>
      <c r="B62" s="23" t="s">
        <v>41</v>
      </c>
      <c r="C62" s="23" t="s">
        <v>479</v>
      </c>
      <c r="D62" s="23" t="s">
        <v>501</v>
      </c>
      <c r="E62" s="23" t="s">
        <v>502</v>
      </c>
      <c r="F62" s="23" t="s">
        <v>503</v>
      </c>
      <c r="G62" s="23" t="s">
        <v>504</v>
      </c>
      <c r="H62" s="23" t="s">
        <v>505</v>
      </c>
      <c r="I62" s="23" t="s">
        <v>506</v>
      </c>
      <c r="J62" s="23" t="s">
        <v>28</v>
      </c>
      <c r="K62" s="23" t="s">
        <v>100</v>
      </c>
      <c r="L62" s="24"/>
      <c r="M62" s="24" t="s">
        <v>101</v>
      </c>
      <c r="N62" s="24"/>
      <c r="O62" s="24"/>
      <c r="P62" s="24"/>
      <c r="Q62" s="24"/>
      <c r="R62" s="24" t="s">
        <v>102</v>
      </c>
    </row>
    <row r="63" customFormat="false" ht="42" hidden="false" customHeight="true" outlineLevel="0" collapsed="false">
      <c r="A63" s="23" t="s">
        <v>507</v>
      </c>
      <c r="B63" s="23" t="s">
        <v>40</v>
      </c>
      <c r="C63" s="23" t="s">
        <v>508</v>
      </c>
      <c r="D63" s="23" t="s">
        <v>509</v>
      </c>
      <c r="E63" s="23" t="s">
        <v>510</v>
      </c>
      <c r="F63" s="23" t="s">
        <v>511</v>
      </c>
      <c r="G63" s="23" t="s">
        <v>512</v>
      </c>
      <c r="H63" s="23" t="s">
        <v>513</v>
      </c>
      <c r="I63" s="23" t="s">
        <v>514</v>
      </c>
      <c r="J63" s="23" t="s">
        <v>26</v>
      </c>
      <c r="K63" s="23" t="s">
        <v>100</v>
      </c>
      <c r="L63" s="24"/>
      <c r="M63" s="24" t="s">
        <v>101</v>
      </c>
      <c r="N63" s="24"/>
      <c r="O63" s="24"/>
      <c r="P63" s="24"/>
      <c r="Q63" s="24"/>
      <c r="R63" s="24" t="s">
        <v>102</v>
      </c>
    </row>
    <row r="64" customFormat="false" ht="42" hidden="false" customHeight="true" outlineLevel="0" collapsed="false">
      <c r="A64" s="23" t="s">
        <v>515</v>
      </c>
      <c r="B64" s="23" t="s">
        <v>40</v>
      </c>
      <c r="C64" s="23" t="s">
        <v>508</v>
      </c>
      <c r="D64" s="23" t="s">
        <v>516</v>
      </c>
      <c r="E64" s="23" t="s">
        <v>517</v>
      </c>
      <c r="F64" s="23" t="s">
        <v>518</v>
      </c>
      <c r="G64" s="23" t="s">
        <v>519</v>
      </c>
      <c r="H64" s="23" t="s">
        <v>520</v>
      </c>
      <c r="I64" s="23" t="s">
        <v>521</v>
      </c>
      <c r="J64" s="23" t="s">
        <v>28</v>
      </c>
      <c r="K64" s="23" t="s">
        <v>100</v>
      </c>
      <c r="L64" s="24"/>
      <c r="M64" s="24" t="s">
        <v>101</v>
      </c>
      <c r="N64" s="24"/>
      <c r="O64" s="24"/>
      <c r="P64" s="24"/>
      <c r="Q64" s="24"/>
      <c r="R64" s="24" t="s">
        <v>102</v>
      </c>
    </row>
    <row r="65" customFormat="false" ht="42" hidden="false" customHeight="true" outlineLevel="0" collapsed="false">
      <c r="A65" s="23" t="s">
        <v>522</v>
      </c>
      <c r="B65" s="23" t="s">
        <v>40</v>
      </c>
      <c r="C65" s="23" t="s">
        <v>508</v>
      </c>
      <c r="D65" s="23" t="s">
        <v>523</v>
      </c>
      <c r="E65" s="23" t="s">
        <v>524</v>
      </c>
      <c r="F65" s="23" t="s">
        <v>525</v>
      </c>
      <c r="G65" s="23" t="s">
        <v>526</v>
      </c>
      <c r="H65" s="23" t="s">
        <v>527</v>
      </c>
      <c r="I65" s="23" t="s">
        <v>528</v>
      </c>
      <c r="J65" s="23" t="s">
        <v>28</v>
      </c>
      <c r="K65" s="23" t="s">
        <v>124</v>
      </c>
      <c r="L65" s="24"/>
      <c r="M65" s="24" t="s">
        <v>101</v>
      </c>
      <c r="N65" s="24"/>
      <c r="O65" s="24"/>
      <c r="P65" s="24"/>
      <c r="Q65" s="24"/>
      <c r="R65" s="24" t="s">
        <v>102</v>
      </c>
    </row>
    <row r="66" customFormat="false" ht="42" hidden="false" customHeight="true" outlineLevel="0" collapsed="false">
      <c r="A66" s="23" t="s">
        <v>529</v>
      </c>
      <c r="B66" s="23" t="s">
        <v>40</v>
      </c>
      <c r="C66" s="23" t="s">
        <v>508</v>
      </c>
      <c r="D66" s="23" t="s">
        <v>530</v>
      </c>
      <c r="E66" s="23" t="s">
        <v>531</v>
      </c>
      <c r="F66" s="23" t="s">
        <v>532</v>
      </c>
      <c r="G66" s="23" t="s">
        <v>533</v>
      </c>
      <c r="H66" s="23" t="s">
        <v>534</v>
      </c>
      <c r="I66" s="23" t="s">
        <v>535</v>
      </c>
      <c r="J66" s="23" t="s">
        <v>26</v>
      </c>
      <c r="K66" s="23" t="s">
        <v>124</v>
      </c>
      <c r="L66" s="24"/>
      <c r="M66" s="24" t="s">
        <v>101</v>
      </c>
      <c r="N66" s="24"/>
      <c r="O66" s="24"/>
      <c r="P66" s="24"/>
      <c r="Q66" s="24"/>
      <c r="R66" s="24" t="s">
        <v>102</v>
      </c>
    </row>
    <row r="67" customFormat="false" ht="42" hidden="false" customHeight="true" outlineLevel="0" collapsed="false">
      <c r="A67" s="23" t="s">
        <v>536</v>
      </c>
      <c r="B67" s="23" t="s">
        <v>40</v>
      </c>
      <c r="C67" s="23" t="s">
        <v>537</v>
      </c>
      <c r="D67" s="23" t="s">
        <v>538</v>
      </c>
      <c r="E67" s="23" t="s">
        <v>539</v>
      </c>
      <c r="F67" s="23" t="s">
        <v>540</v>
      </c>
      <c r="G67" s="23" t="s">
        <v>541</v>
      </c>
      <c r="H67" s="23" t="s">
        <v>542</v>
      </c>
      <c r="I67" s="23" t="s">
        <v>543</v>
      </c>
      <c r="J67" s="23" t="s">
        <v>28</v>
      </c>
      <c r="K67" s="23" t="s">
        <v>100</v>
      </c>
      <c r="L67" s="24"/>
      <c r="M67" s="24" t="s">
        <v>101</v>
      </c>
      <c r="N67" s="24"/>
      <c r="O67" s="24"/>
      <c r="P67" s="24"/>
      <c r="Q67" s="24"/>
      <c r="R67" s="24" t="s">
        <v>102</v>
      </c>
    </row>
    <row r="68" customFormat="false" ht="42" hidden="false" customHeight="true" outlineLevel="0" collapsed="false">
      <c r="A68" s="23" t="s">
        <v>544</v>
      </c>
      <c r="B68" s="23" t="s">
        <v>40</v>
      </c>
      <c r="C68" s="23" t="s">
        <v>537</v>
      </c>
      <c r="D68" s="23" t="s">
        <v>545</v>
      </c>
      <c r="E68" s="23" t="s">
        <v>546</v>
      </c>
      <c r="F68" s="23" t="s">
        <v>547</v>
      </c>
      <c r="G68" s="23" t="s">
        <v>548</v>
      </c>
      <c r="H68" s="23" t="s">
        <v>549</v>
      </c>
      <c r="I68" s="23" t="s">
        <v>550</v>
      </c>
      <c r="J68" s="23" t="s">
        <v>28</v>
      </c>
      <c r="K68" s="23" t="s">
        <v>100</v>
      </c>
      <c r="L68" s="24"/>
      <c r="M68" s="24" t="s">
        <v>101</v>
      </c>
      <c r="N68" s="24"/>
      <c r="O68" s="24"/>
      <c r="P68" s="24"/>
      <c r="Q68" s="24"/>
      <c r="R68" s="24" t="s">
        <v>102</v>
      </c>
    </row>
    <row r="69" customFormat="false" ht="42" hidden="false" customHeight="true" outlineLevel="0" collapsed="false">
      <c r="A69" s="23" t="s">
        <v>551</v>
      </c>
      <c r="B69" s="23" t="s">
        <v>40</v>
      </c>
      <c r="C69" s="23" t="s">
        <v>537</v>
      </c>
      <c r="D69" s="23" t="s">
        <v>552</v>
      </c>
      <c r="E69" s="23" t="s">
        <v>553</v>
      </c>
      <c r="F69" s="23" t="s">
        <v>554</v>
      </c>
      <c r="G69" s="23" t="s">
        <v>555</v>
      </c>
      <c r="H69" s="23" t="s">
        <v>556</v>
      </c>
      <c r="I69" s="23" t="s">
        <v>557</v>
      </c>
      <c r="J69" s="23" t="s">
        <v>28</v>
      </c>
      <c r="K69" s="23" t="s">
        <v>100</v>
      </c>
      <c r="L69" s="24"/>
      <c r="M69" s="24" t="s">
        <v>101</v>
      </c>
      <c r="N69" s="24"/>
      <c r="O69" s="24"/>
      <c r="P69" s="24"/>
      <c r="Q69" s="24"/>
      <c r="R69" s="24" t="s">
        <v>102</v>
      </c>
    </row>
    <row r="70" customFormat="false" ht="42" hidden="false" customHeight="true" outlineLevel="0" collapsed="false">
      <c r="A70" s="23" t="s">
        <v>558</v>
      </c>
      <c r="B70" s="23" t="s">
        <v>40</v>
      </c>
      <c r="C70" s="23" t="s">
        <v>537</v>
      </c>
      <c r="D70" s="23" t="s">
        <v>559</v>
      </c>
      <c r="E70" s="23" t="s">
        <v>560</v>
      </c>
      <c r="F70" s="23" t="s">
        <v>561</v>
      </c>
      <c r="G70" s="23" t="s">
        <v>562</v>
      </c>
      <c r="H70" s="23" t="s">
        <v>563</v>
      </c>
      <c r="I70" s="23" t="s">
        <v>564</v>
      </c>
      <c r="J70" s="23" t="s">
        <v>28</v>
      </c>
      <c r="K70" s="23" t="s">
        <v>124</v>
      </c>
      <c r="L70" s="24"/>
      <c r="M70" s="24" t="s">
        <v>101</v>
      </c>
      <c r="N70" s="24"/>
      <c r="O70" s="24"/>
      <c r="P70" s="24"/>
      <c r="Q70" s="24"/>
      <c r="R70" s="24" t="s">
        <v>102</v>
      </c>
    </row>
    <row r="71" customFormat="false" ht="42" hidden="false" customHeight="true" outlineLevel="0" collapsed="false">
      <c r="A71" s="23" t="s">
        <v>565</v>
      </c>
      <c r="B71" s="23" t="s">
        <v>40</v>
      </c>
      <c r="C71" s="23" t="s">
        <v>537</v>
      </c>
      <c r="D71" s="23" t="s">
        <v>566</v>
      </c>
      <c r="E71" s="23" t="s">
        <v>567</v>
      </c>
      <c r="F71" s="23" t="s">
        <v>568</v>
      </c>
      <c r="G71" s="23" t="s">
        <v>569</v>
      </c>
      <c r="H71" s="23" t="s">
        <v>570</v>
      </c>
      <c r="I71" s="23" t="s">
        <v>571</v>
      </c>
      <c r="J71" s="23" t="s">
        <v>28</v>
      </c>
      <c r="K71" s="23" t="s">
        <v>100</v>
      </c>
      <c r="L71" s="24"/>
      <c r="M71" s="24" t="s">
        <v>101</v>
      </c>
      <c r="N71" s="24"/>
      <c r="O71" s="24"/>
      <c r="P71" s="24"/>
      <c r="Q71" s="24"/>
      <c r="R71" s="24" t="s">
        <v>102</v>
      </c>
    </row>
    <row r="72" customFormat="false" ht="42" hidden="false" customHeight="true" outlineLevel="0" collapsed="false">
      <c r="A72" s="23" t="s">
        <v>572</v>
      </c>
      <c r="B72" s="23" t="s">
        <v>40</v>
      </c>
      <c r="C72" s="23" t="s">
        <v>573</v>
      </c>
      <c r="D72" s="23" t="s">
        <v>574</v>
      </c>
      <c r="E72" s="23" t="s">
        <v>575</v>
      </c>
      <c r="F72" s="23" t="s">
        <v>576</v>
      </c>
      <c r="G72" s="23" t="s">
        <v>577</v>
      </c>
      <c r="H72" s="23" t="s">
        <v>578</v>
      </c>
      <c r="I72" s="23" t="s">
        <v>579</v>
      </c>
      <c r="J72" s="23" t="s">
        <v>28</v>
      </c>
      <c r="K72" s="23" t="s">
        <v>100</v>
      </c>
      <c r="L72" s="24"/>
      <c r="M72" s="24" t="s">
        <v>101</v>
      </c>
      <c r="N72" s="24"/>
      <c r="O72" s="24"/>
      <c r="P72" s="24"/>
      <c r="Q72" s="24"/>
      <c r="R72" s="24" t="s">
        <v>102</v>
      </c>
    </row>
    <row r="73" customFormat="false" ht="42" hidden="false" customHeight="true" outlineLevel="0" collapsed="false">
      <c r="A73" s="23" t="s">
        <v>580</v>
      </c>
      <c r="B73" s="23" t="s">
        <v>40</v>
      </c>
      <c r="C73" s="23" t="s">
        <v>573</v>
      </c>
      <c r="D73" s="23" t="s">
        <v>581</v>
      </c>
      <c r="E73" s="23" t="s">
        <v>582</v>
      </c>
      <c r="F73" s="23" t="s">
        <v>583</v>
      </c>
      <c r="G73" s="23" t="s">
        <v>584</v>
      </c>
      <c r="H73" s="23" t="s">
        <v>585</v>
      </c>
      <c r="I73" s="23" t="s">
        <v>586</v>
      </c>
      <c r="J73" s="23" t="s">
        <v>28</v>
      </c>
      <c r="K73" s="23" t="s">
        <v>100</v>
      </c>
      <c r="L73" s="24"/>
      <c r="M73" s="24" t="s">
        <v>101</v>
      </c>
      <c r="N73" s="24"/>
      <c r="O73" s="24"/>
      <c r="P73" s="24"/>
      <c r="Q73" s="24"/>
      <c r="R73" s="24" t="s">
        <v>102</v>
      </c>
    </row>
    <row r="74" customFormat="false" ht="42" hidden="false" customHeight="true" outlineLevel="0" collapsed="false">
      <c r="A74" s="23" t="s">
        <v>587</v>
      </c>
      <c r="B74" s="23" t="s">
        <v>40</v>
      </c>
      <c r="C74" s="23" t="s">
        <v>573</v>
      </c>
      <c r="D74" s="23" t="s">
        <v>588</v>
      </c>
      <c r="E74" s="23" t="s">
        <v>589</v>
      </c>
      <c r="F74" s="23" t="s">
        <v>590</v>
      </c>
      <c r="G74" s="23" t="s">
        <v>591</v>
      </c>
      <c r="H74" s="23" t="s">
        <v>592</v>
      </c>
      <c r="I74" s="23" t="s">
        <v>593</v>
      </c>
      <c r="J74" s="23" t="s">
        <v>28</v>
      </c>
      <c r="K74" s="23" t="s">
        <v>124</v>
      </c>
      <c r="L74" s="24"/>
      <c r="M74" s="24" t="s">
        <v>101</v>
      </c>
      <c r="N74" s="24"/>
      <c r="O74" s="24"/>
      <c r="P74" s="24"/>
      <c r="Q74" s="24"/>
      <c r="R74" s="24" t="s">
        <v>102</v>
      </c>
    </row>
    <row r="75" customFormat="false" ht="42" hidden="false" customHeight="true" outlineLevel="0" collapsed="false">
      <c r="A75" s="23" t="s">
        <v>594</v>
      </c>
      <c r="B75" s="23" t="s">
        <v>40</v>
      </c>
      <c r="C75" s="23" t="s">
        <v>573</v>
      </c>
      <c r="D75" s="23" t="s">
        <v>595</v>
      </c>
      <c r="E75" s="23" t="s">
        <v>596</v>
      </c>
      <c r="F75" s="23" t="s">
        <v>597</v>
      </c>
      <c r="G75" s="23" t="s">
        <v>598</v>
      </c>
      <c r="H75" s="23" t="s">
        <v>599</v>
      </c>
      <c r="I75" s="23" t="s">
        <v>600</v>
      </c>
      <c r="J75" s="23" t="s">
        <v>30</v>
      </c>
      <c r="K75" s="23" t="s">
        <v>405</v>
      </c>
      <c r="L75" s="24"/>
      <c r="M75" s="24" t="s">
        <v>101</v>
      </c>
      <c r="N75" s="24"/>
      <c r="O75" s="24"/>
      <c r="P75" s="24"/>
      <c r="Q75" s="24"/>
      <c r="R75" s="24" t="s">
        <v>102</v>
      </c>
    </row>
    <row r="76" customFormat="false" ht="42" hidden="false" customHeight="true" outlineLevel="0" collapsed="false">
      <c r="A76" s="23" t="s">
        <v>601</v>
      </c>
      <c r="B76" s="23" t="s">
        <v>41</v>
      </c>
      <c r="C76" s="23" t="s">
        <v>573</v>
      </c>
      <c r="D76" s="23" t="s">
        <v>602</v>
      </c>
      <c r="E76" s="23" t="s">
        <v>603</v>
      </c>
      <c r="F76" s="23" t="s">
        <v>604</v>
      </c>
      <c r="G76" s="23" t="s">
        <v>605</v>
      </c>
      <c r="H76" s="23" t="s">
        <v>606</v>
      </c>
      <c r="I76" s="23" t="s">
        <v>607</v>
      </c>
      <c r="J76" s="23" t="s">
        <v>28</v>
      </c>
      <c r="K76" s="23" t="s">
        <v>100</v>
      </c>
      <c r="L76" s="24"/>
      <c r="M76" s="24" t="s">
        <v>101</v>
      </c>
      <c r="N76" s="24"/>
      <c r="O76" s="24"/>
      <c r="P76" s="24"/>
      <c r="Q76" s="24"/>
      <c r="R76" s="24" t="s">
        <v>102</v>
      </c>
    </row>
    <row r="77" customFormat="false" ht="42" hidden="false" customHeight="true" outlineLevel="0" collapsed="false">
      <c r="A77" s="23" t="s">
        <v>608</v>
      </c>
      <c r="B77" s="23" t="s">
        <v>40</v>
      </c>
      <c r="C77" s="23" t="s">
        <v>609</v>
      </c>
      <c r="D77" s="23" t="s">
        <v>610</v>
      </c>
      <c r="E77" s="23" t="s">
        <v>611</v>
      </c>
      <c r="F77" s="23" t="s">
        <v>612</v>
      </c>
      <c r="G77" s="23" t="s">
        <v>613</v>
      </c>
      <c r="H77" s="23" t="s">
        <v>614</v>
      </c>
      <c r="I77" s="23" t="s">
        <v>615</v>
      </c>
      <c r="J77" s="23" t="s">
        <v>28</v>
      </c>
      <c r="K77" s="23" t="s">
        <v>100</v>
      </c>
      <c r="L77" s="24"/>
      <c r="M77" s="24" t="s">
        <v>101</v>
      </c>
      <c r="N77" s="24"/>
      <c r="O77" s="24"/>
      <c r="P77" s="24"/>
      <c r="Q77" s="24"/>
      <c r="R77" s="24" t="s">
        <v>102</v>
      </c>
    </row>
    <row r="78" customFormat="false" ht="42" hidden="false" customHeight="true" outlineLevel="0" collapsed="false">
      <c r="A78" s="23" t="s">
        <v>616</v>
      </c>
      <c r="B78" s="23" t="s">
        <v>40</v>
      </c>
      <c r="C78" s="23" t="s">
        <v>609</v>
      </c>
      <c r="D78" s="23" t="s">
        <v>617</v>
      </c>
      <c r="E78" s="23" t="s">
        <v>618</v>
      </c>
      <c r="F78" s="23" t="s">
        <v>619</v>
      </c>
      <c r="G78" s="23" t="s">
        <v>620</v>
      </c>
      <c r="H78" s="23" t="s">
        <v>621</v>
      </c>
      <c r="I78" s="23" t="s">
        <v>622</v>
      </c>
      <c r="J78" s="23" t="s">
        <v>28</v>
      </c>
      <c r="K78" s="23" t="s">
        <v>100</v>
      </c>
      <c r="L78" s="24"/>
      <c r="M78" s="24" t="s">
        <v>101</v>
      </c>
      <c r="N78" s="24"/>
      <c r="O78" s="24"/>
      <c r="P78" s="24"/>
      <c r="Q78" s="24"/>
      <c r="R78" s="24" t="s">
        <v>102</v>
      </c>
    </row>
    <row r="79" customFormat="false" ht="42" hidden="false" customHeight="true" outlineLevel="0" collapsed="false">
      <c r="A79" s="23" t="s">
        <v>623</v>
      </c>
      <c r="B79" s="23" t="s">
        <v>40</v>
      </c>
      <c r="C79" s="23" t="s">
        <v>609</v>
      </c>
      <c r="D79" s="23" t="s">
        <v>624</v>
      </c>
      <c r="E79" s="23" t="s">
        <v>625</v>
      </c>
      <c r="F79" s="23" t="s">
        <v>626</v>
      </c>
      <c r="G79" s="23" t="s">
        <v>627</v>
      </c>
      <c r="H79" s="23" t="s">
        <v>628</v>
      </c>
      <c r="I79" s="23" t="s">
        <v>629</v>
      </c>
      <c r="J79" s="23" t="s">
        <v>28</v>
      </c>
      <c r="K79" s="23" t="s">
        <v>100</v>
      </c>
      <c r="L79" s="24"/>
      <c r="M79" s="24" t="s">
        <v>101</v>
      </c>
      <c r="N79" s="24"/>
      <c r="O79" s="24"/>
      <c r="P79" s="24"/>
      <c r="Q79" s="24"/>
      <c r="R79" s="24" t="s">
        <v>102</v>
      </c>
    </row>
    <row r="80" customFormat="false" ht="42" hidden="false" customHeight="true" outlineLevel="0" collapsed="false">
      <c r="A80" s="23" t="s">
        <v>630</v>
      </c>
      <c r="B80" s="23" t="s">
        <v>40</v>
      </c>
      <c r="C80" s="23" t="s">
        <v>609</v>
      </c>
      <c r="D80" s="23" t="s">
        <v>631</v>
      </c>
      <c r="E80" s="23" t="s">
        <v>632</v>
      </c>
      <c r="F80" s="23" t="s">
        <v>633</v>
      </c>
      <c r="G80" s="23" t="s">
        <v>634</v>
      </c>
      <c r="H80" s="23" t="s">
        <v>635</v>
      </c>
      <c r="I80" s="23" t="s">
        <v>636</v>
      </c>
      <c r="J80" s="23" t="s">
        <v>24</v>
      </c>
      <c r="K80" s="23" t="s">
        <v>100</v>
      </c>
      <c r="L80" s="24"/>
      <c r="M80" s="24" t="s">
        <v>101</v>
      </c>
      <c r="N80" s="24"/>
      <c r="O80" s="24"/>
      <c r="P80" s="24"/>
      <c r="Q80" s="24"/>
      <c r="R80" s="24" t="s">
        <v>102</v>
      </c>
    </row>
    <row r="81" customFormat="false" ht="42" hidden="false" customHeight="true" outlineLevel="0" collapsed="false">
      <c r="A81" s="23" t="s">
        <v>637</v>
      </c>
      <c r="B81" s="23" t="s">
        <v>41</v>
      </c>
      <c r="C81" s="23" t="s">
        <v>609</v>
      </c>
      <c r="D81" s="23" t="s">
        <v>638</v>
      </c>
      <c r="E81" s="23" t="s">
        <v>639</v>
      </c>
      <c r="F81" s="23" t="s">
        <v>640</v>
      </c>
      <c r="G81" s="23" t="s">
        <v>641</v>
      </c>
      <c r="H81" s="23" t="s">
        <v>642</v>
      </c>
      <c r="I81" s="23" t="s">
        <v>643</v>
      </c>
      <c r="J81" s="23" t="s">
        <v>28</v>
      </c>
      <c r="K81" s="23" t="s">
        <v>100</v>
      </c>
      <c r="L81" s="24"/>
      <c r="M81" s="24" t="s">
        <v>101</v>
      </c>
      <c r="N81" s="24"/>
      <c r="O81" s="24"/>
      <c r="P81" s="24"/>
      <c r="Q81" s="24"/>
      <c r="R81" s="24" t="s">
        <v>102</v>
      </c>
    </row>
    <row r="82" customFormat="false" ht="42" hidden="false" customHeight="true" outlineLevel="0" collapsed="false">
      <c r="A82" s="23" t="s">
        <v>644</v>
      </c>
      <c r="B82" s="23" t="s">
        <v>40</v>
      </c>
      <c r="C82" s="23" t="s">
        <v>645</v>
      </c>
      <c r="D82" s="23" t="s">
        <v>646</v>
      </c>
      <c r="E82" s="23" t="s">
        <v>647</v>
      </c>
      <c r="F82" s="23" t="s">
        <v>648</v>
      </c>
      <c r="G82" s="23" t="s">
        <v>649</v>
      </c>
      <c r="H82" s="23" t="s">
        <v>650</v>
      </c>
      <c r="I82" s="23" t="s">
        <v>651</v>
      </c>
      <c r="J82" s="23" t="s">
        <v>28</v>
      </c>
      <c r="K82" s="23" t="s">
        <v>100</v>
      </c>
      <c r="L82" s="24"/>
      <c r="M82" s="24" t="s">
        <v>101</v>
      </c>
      <c r="N82" s="24"/>
      <c r="O82" s="24"/>
      <c r="P82" s="24"/>
      <c r="Q82" s="24"/>
      <c r="R82" s="24" t="s">
        <v>102</v>
      </c>
    </row>
    <row r="83" customFormat="false" ht="42" hidden="false" customHeight="true" outlineLevel="0" collapsed="false">
      <c r="A83" s="23" t="s">
        <v>652</v>
      </c>
      <c r="B83" s="23" t="s">
        <v>40</v>
      </c>
      <c r="C83" s="23" t="s">
        <v>645</v>
      </c>
      <c r="D83" s="23" t="s">
        <v>653</v>
      </c>
      <c r="E83" s="23" t="s">
        <v>654</v>
      </c>
      <c r="F83" s="23" t="s">
        <v>655</v>
      </c>
      <c r="G83" s="23" t="s">
        <v>656</v>
      </c>
      <c r="H83" s="23" t="s">
        <v>657</v>
      </c>
      <c r="I83" s="23" t="s">
        <v>658</v>
      </c>
      <c r="J83" s="23" t="s">
        <v>24</v>
      </c>
      <c r="K83" s="23" t="s">
        <v>100</v>
      </c>
      <c r="L83" s="24"/>
      <c r="M83" s="24" t="s">
        <v>101</v>
      </c>
      <c r="N83" s="24"/>
      <c r="O83" s="24"/>
      <c r="P83" s="24"/>
      <c r="Q83" s="24"/>
      <c r="R83" s="24" t="s">
        <v>102</v>
      </c>
    </row>
    <row r="84" customFormat="false" ht="42" hidden="false" customHeight="true" outlineLevel="0" collapsed="false">
      <c r="A84" s="23" t="s">
        <v>659</v>
      </c>
      <c r="B84" s="23" t="s">
        <v>41</v>
      </c>
      <c r="C84" s="23" t="s">
        <v>645</v>
      </c>
      <c r="D84" s="23" t="s">
        <v>660</v>
      </c>
      <c r="E84" s="23" t="s">
        <v>661</v>
      </c>
      <c r="F84" s="23" t="s">
        <v>662</v>
      </c>
      <c r="G84" s="23" t="s">
        <v>663</v>
      </c>
      <c r="H84" s="23" t="s">
        <v>664</v>
      </c>
      <c r="I84" s="23" t="s">
        <v>665</v>
      </c>
      <c r="J84" s="23" t="s">
        <v>28</v>
      </c>
      <c r="K84" s="23" t="s">
        <v>100</v>
      </c>
      <c r="L84" s="24"/>
      <c r="M84" s="24" t="s">
        <v>101</v>
      </c>
      <c r="N84" s="24"/>
      <c r="O84" s="24"/>
      <c r="P84" s="24"/>
      <c r="Q84" s="24"/>
      <c r="R84" s="24" t="s">
        <v>102</v>
      </c>
    </row>
    <row r="85" customFormat="false" ht="42" hidden="false" customHeight="true" outlineLevel="0" collapsed="false">
      <c r="A85" s="23" t="s">
        <v>666</v>
      </c>
      <c r="B85" s="23" t="s">
        <v>41</v>
      </c>
      <c r="C85" s="23" t="s">
        <v>645</v>
      </c>
      <c r="D85" s="23" t="s">
        <v>667</v>
      </c>
      <c r="E85" s="23" t="s">
        <v>668</v>
      </c>
      <c r="F85" s="23" t="s">
        <v>669</v>
      </c>
      <c r="G85" s="23" t="s">
        <v>670</v>
      </c>
      <c r="H85" s="23" t="s">
        <v>671</v>
      </c>
      <c r="I85" s="23" t="s">
        <v>672</v>
      </c>
      <c r="J85" s="23" t="s">
        <v>28</v>
      </c>
      <c r="K85" s="23" t="s">
        <v>100</v>
      </c>
      <c r="L85" s="24"/>
      <c r="M85" s="24" t="s">
        <v>101</v>
      </c>
      <c r="N85" s="24"/>
      <c r="O85" s="24"/>
      <c r="P85" s="24"/>
      <c r="Q85" s="24"/>
      <c r="R85" s="24" t="s">
        <v>102</v>
      </c>
    </row>
    <row r="86" customFormat="false" ht="42" hidden="false" customHeight="true" outlineLevel="0" collapsed="false">
      <c r="A86" s="23" t="s">
        <v>673</v>
      </c>
      <c r="B86" s="23" t="s">
        <v>40</v>
      </c>
      <c r="C86" s="23" t="s">
        <v>674</v>
      </c>
      <c r="D86" s="23" t="s">
        <v>675</v>
      </c>
      <c r="E86" s="23" t="s">
        <v>676</v>
      </c>
      <c r="F86" s="23" t="s">
        <v>677</v>
      </c>
      <c r="G86" s="23" t="s">
        <v>678</v>
      </c>
      <c r="H86" s="23" t="s">
        <v>679</v>
      </c>
      <c r="I86" s="23" t="s">
        <v>680</v>
      </c>
      <c r="J86" s="23" t="s">
        <v>28</v>
      </c>
      <c r="K86" s="23" t="s">
        <v>100</v>
      </c>
      <c r="L86" s="24"/>
      <c r="M86" s="24" t="s">
        <v>101</v>
      </c>
      <c r="N86" s="24"/>
      <c r="O86" s="24"/>
      <c r="P86" s="24"/>
      <c r="Q86" s="24"/>
      <c r="R86" s="24" t="s">
        <v>102</v>
      </c>
    </row>
    <row r="87" customFormat="false" ht="42" hidden="false" customHeight="true" outlineLevel="0" collapsed="false">
      <c r="A87" s="23" t="s">
        <v>681</v>
      </c>
      <c r="B87" s="23" t="s">
        <v>40</v>
      </c>
      <c r="C87" s="23" t="s">
        <v>674</v>
      </c>
      <c r="D87" s="23" t="s">
        <v>342</v>
      </c>
      <c r="E87" s="23" t="s">
        <v>682</v>
      </c>
      <c r="F87" s="23" t="s">
        <v>683</v>
      </c>
      <c r="G87" s="23" t="s">
        <v>684</v>
      </c>
      <c r="H87" s="23" t="s">
        <v>685</v>
      </c>
      <c r="I87" s="23" t="s">
        <v>686</v>
      </c>
      <c r="J87" s="23" t="s">
        <v>28</v>
      </c>
      <c r="K87" s="23" t="s">
        <v>100</v>
      </c>
      <c r="L87" s="24"/>
      <c r="M87" s="24" t="s">
        <v>101</v>
      </c>
      <c r="N87" s="24"/>
      <c r="O87" s="24"/>
      <c r="P87" s="24"/>
      <c r="Q87" s="24"/>
      <c r="R87" s="24" t="s">
        <v>102</v>
      </c>
    </row>
    <row r="88" customFormat="false" ht="42" hidden="false" customHeight="true" outlineLevel="0" collapsed="false">
      <c r="A88" s="23" t="s">
        <v>687</v>
      </c>
      <c r="B88" s="23" t="s">
        <v>40</v>
      </c>
      <c r="C88" s="23" t="s">
        <v>674</v>
      </c>
      <c r="D88" s="23" t="s">
        <v>688</v>
      </c>
      <c r="E88" s="23" t="s">
        <v>689</v>
      </c>
      <c r="F88" s="23" t="s">
        <v>690</v>
      </c>
      <c r="G88" s="23" t="s">
        <v>691</v>
      </c>
      <c r="H88" s="23" t="s">
        <v>692</v>
      </c>
      <c r="I88" s="23" t="s">
        <v>693</v>
      </c>
      <c r="J88" s="23" t="s">
        <v>26</v>
      </c>
      <c r="K88" s="23" t="s">
        <v>124</v>
      </c>
      <c r="L88" s="24"/>
      <c r="M88" s="24" t="s">
        <v>101</v>
      </c>
      <c r="N88" s="24"/>
      <c r="O88" s="24"/>
      <c r="P88" s="24"/>
      <c r="Q88" s="24"/>
      <c r="R88" s="24" t="s">
        <v>102</v>
      </c>
    </row>
    <row r="89" customFormat="false" ht="42" hidden="false" customHeight="true" outlineLevel="0" collapsed="false">
      <c r="A89" s="23" t="s">
        <v>694</v>
      </c>
      <c r="B89" s="23" t="s">
        <v>40</v>
      </c>
      <c r="C89" s="23" t="s">
        <v>674</v>
      </c>
      <c r="D89" s="23" t="s">
        <v>695</v>
      </c>
      <c r="E89" s="23" t="s">
        <v>696</v>
      </c>
      <c r="F89" s="23" t="s">
        <v>697</v>
      </c>
      <c r="G89" s="23" t="s">
        <v>698</v>
      </c>
      <c r="H89" s="23" t="s">
        <v>699</v>
      </c>
      <c r="I89" s="23" t="s">
        <v>700</v>
      </c>
      <c r="J89" s="23" t="s">
        <v>28</v>
      </c>
      <c r="K89" s="23" t="s">
        <v>124</v>
      </c>
      <c r="L89" s="24"/>
      <c r="M89" s="24" t="s">
        <v>101</v>
      </c>
      <c r="N89" s="24"/>
      <c r="O89" s="24"/>
      <c r="P89" s="24"/>
      <c r="Q89" s="24"/>
      <c r="R89" s="24" t="s">
        <v>102</v>
      </c>
    </row>
    <row r="90" customFormat="false" ht="42" hidden="false" customHeight="true" outlineLevel="0" collapsed="false">
      <c r="A90" s="23" t="s">
        <v>701</v>
      </c>
      <c r="B90" s="23" t="s">
        <v>40</v>
      </c>
      <c r="C90" s="23" t="s">
        <v>674</v>
      </c>
      <c r="D90" s="23" t="s">
        <v>702</v>
      </c>
      <c r="E90" s="23" t="s">
        <v>703</v>
      </c>
      <c r="F90" s="23" t="s">
        <v>704</v>
      </c>
      <c r="G90" s="23" t="s">
        <v>705</v>
      </c>
      <c r="H90" s="23" t="s">
        <v>706</v>
      </c>
      <c r="I90" s="23" t="s">
        <v>707</v>
      </c>
      <c r="J90" s="23" t="s">
        <v>30</v>
      </c>
      <c r="K90" s="23" t="s">
        <v>405</v>
      </c>
      <c r="L90" s="24"/>
      <c r="M90" s="24" t="s">
        <v>101</v>
      </c>
      <c r="N90" s="24"/>
      <c r="O90" s="24"/>
      <c r="P90" s="24"/>
      <c r="Q90" s="24"/>
      <c r="R90" s="24" t="s">
        <v>102</v>
      </c>
    </row>
    <row r="91" customFormat="false" ht="42" hidden="false" customHeight="true" outlineLevel="0" collapsed="false">
      <c r="A91" s="23" t="s">
        <v>708</v>
      </c>
      <c r="B91" s="23" t="s">
        <v>41</v>
      </c>
      <c r="C91" s="23" t="s">
        <v>674</v>
      </c>
      <c r="D91" s="23" t="s">
        <v>709</v>
      </c>
      <c r="E91" s="23" t="s">
        <v>710</v>
      </c>
      <c r="F91" s="23" t="s">
        <v>711</v>
      </c>
      <c r="G91" s="23" t="s">
        <v>712</v>
      </c>
      <c r="H91" s="23" t="s">
        <v>713</v>
      </c>
      <c r="I91" s="23" t="s">
        <v>714</v>
      </c>
      <c r="J91" s="23" t="s">
        <v>28</v>
      </c>
      <c r="K91" s="23" t="s">
        <v>100</v>
      </c>
      <c r="L91" s="24"/>
      <c r="M91" s="24" t="s">
        <v>101</v>
      </c>
      <c r="N91" s="24"/>
      <c r="O91" s="24"/>
      <c r="P91" s="24"/>
      <c r="Q91" s="24"/>
      <c r="R91" s="24" t="s">
        <v>102</v>
      </c>
    </row>
    <row r="92" customFormat="false" ht="42" hidden="false" customHeight="true" outlineLevel="0" collapsed="false">
      <c r="A92" s="23" t="s">
        <v>715</v>
      </c>
      <c r="B92" s="23" t="s">
        <v>40</v>
      </c>
      <c r="C92" s="23" t="s">
        <v>716</v>
      </c>
      <c r="D92" s="23" t="s">
        <v>717</v>
      </c>
      <c r="E92" s="23" t="s">
        <v>718</v>
      </c>
      <c r="F92" s="23" t="s">
        <v>719</v>
      </c>
      <c r="G92" s="23" t="s">
        <v>720</v>
      </c>
      <c r="H92" s="23" t="s">
        <v>721</v>
      </c>
      <c r="I92" s="23" t="s">
        <v>722</v>
      </c>
      <c r="J92" s="23" t="s">
        <v>28</v>
      </c>
      <c r="K92" s="23" t="s">
        <v>124</v>
      </c>
      <c r="L92" s="24"/>
      <c r="M92" s="24" t="s">
        <v>101</v>
      </c>
      <c r="N92" s="24"/>
      <c r="O92" s="24"/>
      <c r="P92" s="24"/>
      <c r="Q92" s="24"/>
      <c r="R92" s="24" t="s">
        <v>102</v>
      </c>
    </row>
    <row r="93" customFormat="false" ht="42" hidden="false" customHeight="true" outlineLevel="0" collapsed="false">
      <c r="A93" s="23" t="s">
        <v>723</v>
      </c>
      <c r="B93" s="23" t="s">
        <v>40</v>
      </c>
      <c r="C93" s="23" t="s">
        <v>716</v>
      </c>
      <c r="D93" s="23" t="s">
        <v>724</v>
      </c>
      <c r="E93" s="23" t="s">
        <v>725</v>
      </c>
      <c r="F93" s="23" t="s">
        <v>726</v>
      </c>
      <c r="G93" s="23" t="s">
        <v>727</v>
      </c>
      <c r="H93" s="23" t="s">
        <v>728</v>
      </c>
      <c r="I93" s="23" t="s">
        <v>729</v>
      </c>
      <c r="J93" s="23" t="s">
        <v>30</v>
      </c>
      <c r="K93" s="23" t="s">
        <v>124</v>
      </c>
      <c r="L93" s="24"/>
      <c r="M93" s="24" t="s">
        <v>101</v>
      </c>
      <c r="N93" s="24"/>
      <c r="O93" s="24"/>
      <c r="P93" s="24"/>
      <c r="Q93" s="24"/>
      <c r="R93" s="24" t="s">
        <v>102</v>
      </c>
    </row>
    <row r="94" customFormat="false" ht="42" hidden="false" customHeight="true" outlineLevel="0" collapsed="false">
      <c r="A94" s="23" t="s">
        <v>730</v>
      </c>
      <c r="B94" s="23" t="s">
        <v>41</v>
      </c>
      <c r="C94" s="23" t="s">
        <v>716</v>
      </c>
      <c r="D94" s="23" t="s">
        <v>731</v>
      </c>
      <c r="E94" s="23" t="s">
        <v>732</v>
      </c>
      <c r="F94" s="23" t="s">
        <v>733</v>
      </c>
      <c r="G94" s="23" t="s">
        <v>734</v>
      </c>
      <c r="H94" s="23" t="s">
        <v>735</v>
      </c>
      <c r="I94" s="23" t="s">
        <v>736</v>
      </c>
      <c r="J94" s="23" t="s">
        <v>28</v>
      </c>
      <c r="K94" s="23" t="s">
        <v>405</v>
      </c>
      <c r="L94" s="24"/>
      <c r="M94" s="24" t="s">
        <v>101</v>
      </c>
      <c r="N94" s="24"/>
      <c r="O94" s="24"/>
      <c r="P94" s="24"/>
      <c r="Q94" s="24"/>
      <c r="R94" s="24" t="s">
        <v>102</v>
      </c>
    </row>
    <row r="95" customFormat="false" ht="42" hidden="false" customHeight="true" outlineLevel="0" collapsed="false">
      <c r="A95" s="23" t="s">
        <v>737</v>
      </c>
      <c r="B95" s="23" t="s">
        <v>40</v>
      </c>
      <c r="C95" s="23" t="s">
        <v>738</v>
      </c>
      <c r="D95" s="23" t="s">
        <v>739</v>
      </c>
      <c r="E95" s="23" t="s">
        <v>740</v>
      </c>
      <c r="F95" s="23" t="s">
        <v>741</v>
      </c>
      <c r="G95" s="23" t="s">
        <v>742</v>
      </c>
      <c r="H95" s="23" t="s">
        <v>743</v>
      </c>
      <c r="I95" s="23" t="s">
        <v>744</v>
      </c>
      <c r="J95" s="23" t="s">
        <v>28</v>
      </c>
      <c r="K95" s="23" t="s">
        <v>124</v>
      </c>
      <c r="L95" s="24"/>
      <c r="M95" s="24" t="s">
        <v>101</v>
      </c>
      <c r="N95" s="24"/>
      <c r="O95" s="24"/>
      <c r="P95" s="24"/>
      <c r="Q95" s="24"/>
      <c r="R95" s="24" t="s">
        <v>102</v>
      </c>
    </row>
    <row r="96" customFormat="false" ht="42" hidden="false" customHeight="true" outlineLevel="0" collapsed="false">
      <c r="A96" s="23" t="s">
        <v>745</v>
      </c>
      <c r="B96" s="23" t="s">
        <v>40</v>
      </c>
      <c r="C96" s="23" t="s">
        <v>738</v>
      </c>
      <c r="D96" s="23" t="s">
        <v>746</v>
      </c>
      <c r="E96" s="23" t="s">
        <v>747</v>
      </c>
      <c r="F96" s="23" t="s">
        <v>748</v>
      </c>
      <c r="G96" s="23" t="s">
        <v>749</v>
      </c>
      <c r="H96" s="23" t="s">
        <v>750</v>
      </c>
      <c r="I96" s="23" t="s">
        <v>751</v>
      </c>
      <c r="J96" s="23" t="s">
        <v>24</v>
      </c>
      <c r="K96" s="23" t="s">
        <v>124</v>
      </c>
      <c r="L96" s="24"/>
      <c r="M96" s="24" t="s">
        <v>101</v>
      </c>
      <c r="N96" s="24"/>
      <c r="O96" s="24"/>
      <c r="P96" s="24"/>
      <c r="Q96" s="24"/>
      <c r="R96" s="24" t="s">
        <v>102</v>
      </c>
    </row>
    <row r="97" customFormat="false" ht="42" hidden="false" customHeight="true" outlineLevel="0" collapsed="false">
      <c r="A97" s="23" t="s">
        <v>752</v>
      </c>
      <c r="B97" s="23" t="s">
        <v>41</v>
      </c>
      <c r="C97" s="23" t="s">
        <v>738</v>
      </c>
      <c r="D97" s="23" t="s">
        <v>753</v>
      </c>
      <c r="E97" s="23" t="s">
        <v>754</v>
      </c>
      <c r="F97" s="23" t="s">
        <v>755</v>
      </c>
      <c r="G97" s="23" t="s">
        <v>756</v>
      </c>
      <c r="H97" s="23" t="s">
        <v>757</v>
      </c>
      <c r="I97" s="23" t="s">
        <v>758</v>
      </c>
      <c r="J97" s="23" t="s">
        <v>26</v>
      </c>
      <c r="K97" s="23" t="s">
        <v>405</v>
      </c>
      <c r="L97" s="24"/>
      <c r="M97" s="24" t="s">
        <v>101</v>
      </c>
      <c r="N97" s="24"/>
      <c r="O97" s="24"/>
      <c r="P97" s="24"/>
      <c r="Q97" s="24"/>
      <c r="R97" s="24" t="s">
        <v>102</v>
      </c>
    </row>
    <row r="98" customFormat="false" ht="42" hidden="false" customHeight="true" outlineLevel="0" collapsed="false">
      <c r="A98" s="23" t="s">
        <v>759</v>
      </c>
      <c r="B98" s="23" t="s">
        <v>39</v>
      </c>
      <c r="C98" s="23" t="s">
        <v>760</v>
      </c>
      <c r="D98" s="23" t="s">
        <v>761</v>
      </c>
      <c r="E98" s="23" t="s">
        <v>762</v>
      </c>
      <c r="F98" s="23" t="s">
        <v>763</v>
      </c>
      <c r="G98" s="23" t="s">
        <v>764</v>
      </c>
      <c r="H98" s="23" t="s">
        <v>765</v>
      </c>
      <c r="I98" s="23" t="s">
        <v>766</v>
      </c>
      <c r="J98" s="23" t="s">
        <v>26</v>
      </c>
      <c r="K98" s="23" t="s">
        <v>100</v>
      </c>
      <c r="L98" s="24"/>
      <c r="M98" s="24" t="s">
        <v>101</v>
      </c>
      <c r="N98" s="24"/>
      <c r="O98" s="24"/>
      <c r="P98" s="24"/>
      <c r="Q98" s="24"/>
      <c r="R98" s="24" t="s">
        <v>102</v>
      </c>
    </row>
    <row r="99" customFormat="false" ht="42" hidden="false" customHeight="true" outlineLevel="0" collapsed="false">
      <c r="A99" s="23" t="s">
        <v>767</v>
      </c>
      <c r="B99" s="23" t="s">
        <v>40</v>
      </c>
      <c r="C99" s="23" t="s">
        <v>760</v>
      </c>
      <c r="D99" s="23" t="s">
        <v>768</v>
      </c>
      <c r="E99" s="23" t="s">
        <v>769</v>
      </c>
      <c r="F99" s="23" t="s">
        <v>770</v>
      </c>
      <c r="G99" s="23" t="s">
        <v>771</v>
      </c>
      <c r="H99" s="23" t="s">
        <v>772</v>
      </c>
      <c r="I99" s="23" t="s">
        <v>773</v>
      </c>
      <c r="J99" s="23" t="s">
        <v>24</v>
      </c>
      <c r="K99" s="23" t="s">
        <v>100</v>
      </c>
      <c r="L99" s="24"/>
      <c r="M99" s="24" t="s">
        <v>101</v>
      </c>
      <c r="N99" s="24"/>
      <c r="O99" s="24"/>
      <c r="P99" s="24"/>
      <c r="Q99" s="24"/>
      <c r="R99" s="24" t="s">
        <v>102</v>
      </c>
    </row>
    <row r="100" customFormat="false" ht="42" hidden="false" customHeight="true" outlineLevel="0" collapsed="false">
      <c r="A100" s="23" t="s">
        <v>774</v>
      </c>
      <c r="B100" s="23" t="s">
        <v>41</v>
      </c>
      <c r="C100" s="23" t="s">
        <v>760</v>
      </c>
      <c r="D100" s="23" t="s">
        <v>775</v>
      </c>
      <c r="E100" s="23" t="s">
        <v>776</v>
      </c>
      <c r="F100" s="23" t="s">
        <v>777</v>
      </c>
      <c r="G100" s="23" t="s">
        <v>778</v>
      </c>
      <c r="H100" s="23" t="s">
        <v>779</v>
      </c>
      <c r="I100" s="23" t="s">
        <v>780</v>
      </c>
      <c r="J100" s="23" t="s">
        <v>28</v>
      </c>
      <c r="K100" s="23" t="s">
        <v>100</v>
      </c>
      <c r="L100" s="24"/>
      <c r="M100" s="24" t="s">
        <v>101</v>
      </c>
      <c r="N100" s="24"/>
      <c r="O100" s="24"/>
      <c r="P100" s="24"/>
      <c r="Q100" s="24"/>
      <c r="R100" s="24" t="s">
        <v>102</v>
      </c>
    </row>
    <row r="101" customFormat="false" ht="42" hidden="false" customHeight="true" outlineLevel="0" collapsed="false">
      <c r="A101" s="23" t="s">
        <v>781</v>
      </c>
      <c r="B101" s="23" t="s">
        <v>40</v>
      </c>
      <c r="C101" s="23" t="s">
        <v>782</v>
      </c>
      <c r="D101" s="23" t="s">
        <v>783</v>
      </c>
      <c r="E101" s="23" t="s">
        <v>784</v>
      </c>
      <c r="F101" s="23" t="s">
        <v>785</v>
      </c>
      <c r="G101" s="23" t="s">
        <v>786</v>
      </c>
      <c r="H101" s="23" t="s">
        <v>787</v>
      </c>
      <c r="I101" s="23" t="s">
        <v>788</v>
      </c>
      <c r="J101" s="23" t="s">
        <v>26</v>
      </c>
      <c r="K101" s="23" t="s">
        <v>124</v>
      </c>
      <c r="L101" s="24"/>
      <c r="M101" s="24" t="s">
        <v>101</v>
      </c>
      <c r="N101" s="24"/>
      <c r="O101" s="24"/>
      <c r="P101" s="24"/>
      <c r="Q101" s="24"/>
      <c r="R101" s="24" t="s">
        <v>102</v>
      </c>
    </row>
    <row r="102" customFormat="false" ht="42" hidden="false" customHeight="true" outlineLevel="0" collapsed="false">
      <c r="A102" s="23" t="s">
        <v>789</v>
      </c>
      <c r="B102" s="23" t="s">
        <v>40</v>
      </c>
      <c r="C102" s="23" t="s">
        <v>782</v>
      </c>
      <c r="D102" s="23" t="s">
        <v>790</v>
      </c>
      <c r="E102" s="23" t="s">
        <v>791</v>
      </c>
      <c r="F102" s="23" t="s">
        <v>792</v>
      </c>
      <c r="G102" s="23" t="s">
        <v>793</v>
      </c>
      <c r="H102" s="23" t="s">
        <v>794</v>
      </c>
      <c r="I102" s="23" t="s">
        <v>795</v>
      </c>
      <c r="J102" s="23" t="s">
        <v>30</v>
      </c>
      <c r="K102" s="23" t="s">
        <v>124</v>
      </c>
      <c r="L102" s="24"/>
      <c r="M102" s="24" t="s">
        <v>101</v>
      </c>
      <c r="N102" s="24"/>
      <c r="O102" s="24"/>
      <c r="P102" s="24"/>
      <c r="Q102" s="24"/>
      <c r="R102" s="24" t="s">
        <v>102</v>
      </c>
    </row>
    <row r="103" customFormat="false" ht="42" hidden="false" customHeight="true" outlineLevel="0" collapsed="false">
      <c r="A103" s="23" t="s">
        <v>796</v>
      </c>
      <c r="B103" s="23" t="s">
        <v>40</v>
      </c>
      <c r="C103" s="23" t="s">
        <v>782</v>
      </c>
      <c r="D103" s="23" t="s">
        <v>797</v>
      </c>
      <c r="E103" s="23" t="s">
        <v>798</v>
      </c>
      <c r="F103" s="23" t="s">
        <v>799</v>
      </c>
      <c r="G103" s="23" t="s">
        <v>800</v>
      </c>
      <c r="H103" s="23" t="s">
        <v>801</v>
      </c>
      <c r="I103" s="23" t="s">
        <v>802</v>
      </c>
      <c r="J103" s="23" t="s">
        <v>26</v>
      </c>
      <c r="K103" s="23" t="s">
        <v>100</v>
      </c>
      <c r="L103" s="24"/>
      <c r="M103" s="24" t="s">
        <v>101</v>
      </c>
      <c r="N103" s="24"/>
      <c r="O103" s="24"/>
      <c r="P103" s="24"/>
      <c r="Q103" s="24"/>
      <c r="R103" s="24" t="s">
        <v>102</v>
      </c>
    </row>
    <row r="104" customFormat="false" ht="42" hidden="false" customHeight="true" outlineLevel="0" collapsed="false">
      <c r="A104" s="23" t="s">
        <v>803</v>
      </c>
      <c r="B104" s="23" t="s">
        <v>41</v>
      </c>
      <c r="C104" s="23" t="s">
        <v>782</v>
      </c>
      <c r="D104" s="23" t="s">
        <v>804</v>
      </c>
      <c r="E104" s="23" t="s">
        <v>805</v>
      </c>
      <c r="F104" s="23" t="s">
        <v>806</v>
      </c>
      <c r="G104" s="23" t="s">
        <v>807</v>
      </c>
      <c r="H104" s="23" t="s">
        <v>808</v>
      </c>
      <c r="I104" s="23" t="s">
        <v>809</v>
      </c>
      <c r="J104" s="23" t="s">
        <v>28</v>
      </c>
      <c r="K104" s="23" t="s">
        <v>124</v>
      </c>
      <c r="L104" s="24"/>
      <c r="M104" s="24" t="s">
        <v>101</v>
      </c>
      <c r="N104" s="24"/>
      <c r="O104" s="24"/>
      <c r="P104" s="24"/>
      <c r="Q104" s="24"/>
      <c r="R104" s="24" t="s">
        <v>102</v>
      </c>
    </row>
    <row r="105" customFormat="false" ht="42" hidden="false" customHeight="true" outlineLevel="0" collapsed="false">
      <c r="A105" s="23" t="s">
        <v>810</v>
      </c>
      <c r="B105" s="23" t="s">
        <v>40</v>
      </c>
      <c r="C105" s="23" t="s">
        <v>811</v>
      </c>
      <c r="D105" s="23" t="s">
        <v>812</v>
      </c>
      <c r="E105" s="23" t="s">
        <v>813</v>
      </c>
      <c r="F105" s="23" t="s">
        <v>814</v>
      </c>
      <c r="G105" s="23" t="s">
        <v>815</v>
      </c>
      <c r="H105" s="23" t="s">
        <v>816</v>
      </c>
      <c r="I105" s="23" t="s">
        <v>817</v>
      </c>
      <c r="J105" s="23" t="s">
        <v>28</v>
      </c>
      <c r="K105" s="23" t="s">
        <v>100</v>
      </c>
      <c r="L105" s="24"/>
      <c r="M105" s="24" t="s">
        <v>101</v>
      </c>
      <c r="N105" s="24"/>
      <c r="O105" s="24"/>
      <c r="P105" s="24"/>
      <c r="Q105" s="24"/>
      <c r="R105" s="24" t="s">
        <v>102</v>
      </c>
    </row>
    <row r="106" customFormat="false" ht="42" hidden="false" customHeight="true" outlineLevel="0" collapsed="false">
      <c r="A106" s="23" t="s">
        <v>818</v>
      </c>
      <c r="B106" s="23" t="s">
        <v>40</v>
      </c>
      <c r="C106" s="23" t="s">
        <v>811</v>
      </c>
      <c r="D106" s="23" t="s">
        <v>819</v>
      </c>
      <c r="E106" s="23" t="s">
        <v>820</v>
      </c>
      <c r="F106" s="23" t="s">
        <v>821</v>
      </c>
      <c r="G106" s="23" t="s">
        <v>822</v>
      </c>
      <c r="H106" s="23" t="s">
        <v>823</v>
      </c>
      <c r="I106" s="23" t="s">
        <v>824</v>
      </c>
      <c r="J106" s="23" t="s">
        <v>28</v>
      </c>
      <c r="K106" s="23" t="s">
        <v>100</v>
      </c>
      <c r="L106" s="24"/>
      <c r="M106" s="24" t="s">
        <v>101</v>
      </c>
      <c r="N106" s="24"/>
      <c r="O106" s="24"/>
      <c r="P106" s="24"/>
      <c r="Q106" s="24"/>
      <c r="R106" s="24" t="s">
        <v>102</v>
      </c>
    </row>
    <row r="107" customFormat="false" ht="42" hidden="false" customHeight="true" outlineLevel="0" collapsed="false">
      <c r="A107" s="23" t="s">
        <v>825</v>
      </c>
      <c r="B107" s="23" t="s">
        <v>40</v>
      </c>
      <c r="C107" s="23" t="s">
        <v>811</v>
      </c>
      <c r="D107" s="23" t="s">
        <v>826</v>
      </c>
      <c r="E107" s="23" t="s">
        <v>827</v>
      </c>
      <c r="F107" s="23" t="s">
        <v>828</v>
      </c>
      <c r="G107" s="23" t="s">
        <v>829</v>
      </c>
      <c r="H107" s="23" t="s">
        <v>830</v>
      </c>
      <c r="I107" s="23" t="s">
        <v>831</v>
      </c>
      <c r="J107" s="23" t="s">
        <v>28</v>
      </c>
      <c r="K107" s="23" t="s">
        <v>124</v>
      </c>
      <c r="L107" s="24"/>
      <c r="M107" s="24" t="s">
        <v>101</v>
      </c>
      <c r="N107" s="24"/>
      <c r="O107" s="24"/>
      <c r="P107" s="24"/>
      <c r="Q107" s="24"/>
      <c r="R107" s="24" t="s">
        <v>102</v>
      </c>
    </row>
    <row r="108" customFormat="false" ht="42" hidden="false" customHeight="true" outlineLevel="0" collapsed="false">
      <c r="A108" s="23" t="s">
        <v>832</v>
      </c>
      <c r="B108" s="23" t="s">
        <v>41</v>
      </c>
      <c r="C108" s="23" t="s">
        <v>811</v>
      </c>
      <c r="D108" s="23" t="s">
        <v>833</v>
      </c>
      <c r="E108" s="23" t="s">
        <v>834</v>
      </c>
      <c r="F108" s="23" t="s">
        <v>835</v>
      </c>
      <c r="G108" s="23" t="s">
        <v>836</v>
      </c>
      <c r="H108" s="23" t="s">
        <v>837</v>
      </c>
      <c r="I108" s="23" t="s">
        <v>838</v>
      </c>
      <c r="J108" s="23" t="s">
        <v>28</v>
      </c>
      <c r="K108" s="23" t="s">
        <v>100</v>
      </c>
      <c r="L108" s="24"/>
      <c r="M108" s="24" t="s">
        <v>101</v>
      </c>
      <c r="N108" s="24"/>
      <c r="O108" s="24"/>
      <c r="P108" s="24"/>
      <c r="Q108" s="24"/>
      <c r="R108" s="24" t="s">
        <v>102</v>
      </c>
    </row>
    <row r="109" customFormat="false" ht="42" hidden="false" customHeight="true" outlineLevel="0" collapsed="false">
      <c r="A109" s="23" t="s">
        <v>839</v>
      </c>
      <c r="B109" s="23" t="s">
        <v>40</v>
      </c>
      <c r="C109" s="23" t="s">
        <v>840</v>
      </c>
      <c r="D109" s="23" t="s">
        <v>841</v>
      </c>
      <c r="E109" s="23" t="s">
        <v>842</v>
      </c>
      <c r="F109" s="23" t="s">
        <v>843</v>
      </c>
      <c r="G109" s="23" t="s">
        <v>844</v>
      </c>
      <c r="H109" s="23" t="s">
        <v>845</v>
      </c>
      <c r="I109" s="23" t="s">
        <v>846</v>
      </c>
      <c r="J109" s="23" t="s">
        <v>30</v>
      </c>
      <c r="K109" s="23" t="s">
        <v>124</v>
      </c>
      <c r="L109" s="24"/>
      <c r="M109" s="24" t="s">
        <v>101</v>
      </c>
      <c r="N109" s="24"/>
      <c r="O109" s="24"/>
      <c r="P109" s="24"/>
      <c r="Q109" s="24"/>
      <c r="R109" s="24" t="s">
        <v>102</v>
      </c>
    </row>
    <row r="110" customFormat="false" ht="42" hidden="false" customHeight="true" outlineLevel="0" collapsed="false">
      <c r="A110" s="23" t="s">
        <v>847</v>
      </c>
      <c r="B110" s="23" t="s">
        <v>40</v>
      </c>
      <c r="C110" s="23" t="s">
        <v>840</v>
      </c>
      <c r="D110" s="23" t="s">
        <v>848</v>
      </c>
      <c r="E110" s="23" t="s">
        <v>849</v>
      </c>
      <c r="F110" s="23" t="s">
        <v>850</v>
      </c>
      <c r="G110" s="23" t="s">
        <v>851</v>
      </c>
      <c r="H110" s="23" t="s">
        <v>852</v>
      </c>
      <c r="I110" s="23" t="s">
        <v>853</v>
      </c>
      <c r="J110" s="23" t="s">
        <v>30</v>
      </c>
      <c r="K110" s="23" t="s">
        <v>100</v>
      </c>
      <c r="L110" s="24"/>
      <c r="M110" s="24" t="s">
        <v>101</v>
      </c>
      <c r="N110" s="24"/>
      <c r="O110" s="24"/>
      <c r="P110" s="24"/>
      <c r="Q110" s="24"/>
      <c r="R110" s="24" t="s">
        <v>102</v>
      </c>
    </row>
    <row r="111" customFormat="false" ht="42" hidden="false" customHeight="true" outlineLevel="0" collapsed="false">
      <c r="A111" s="23" t="s">
        <v>854</v>
      </c>
      <c r="B111" s="23" t="s">
        <v>40</v>
      </c>
      <c r="C111" s="23" t="s">
        <v>840</v>
      </c>
      <c r="D111" s="23" t="s">
        <v>855</v>
      </c>
      <c r="E111" s="23" t="s">
        <v>856</v>
      </c>
      <c r="F111" s="23" t="s">
        <v>857</v>
      </c>
      <c r="G111" s="23" t="s">
        <v>858</v>
      </c>
      <c r="H111" s="23" t="s">
        <v>859</v>
      </c>
      <c r="I111" s="23" t="s">
        <v>860</v>
      </c>
      <c r="J111" s="23" t="s">
        <v>28</v>
      </c>
      <c r="K111" s="23" t="s">
        <v>124</v>
      </c>
      <c r="L111" s="24"/>
      <c r="M111" s="24" t="s">
        <v>101</v>
      </c>
      <c r="N111" s="24"/>
      <c r="O111" s="24"/>
      <c r="P111" s="24"/>
      <c r="Q111" s="24"/>
      <c r="R111" s="24" t="s">
        <v>102</v>
      </c>
    </row>
    <row r="112" customFormat="false" ht="42" hidden="false" customHeight="true" outlineLevel="0" collapsed="false">
      <c r="A112" s="23" t="s">
        <v>861</v>
      </c>
      <c r="B112" s="23" t="s">
        <v>41</v>
      </c>
      <c r="C112" s="23" t="s">
        <v>840</v>
      </c>
      <c r="D112" s="23" t="s">
        <v>862</v>
      </c>
      <c r="E112" s="23" t="s">
        <v>863</v>
      </c>
      <c r="F112" s="23" t="s">
        <v>864</v>
      </c>
      <c r="G112" s="23" t="s">
        <v>865</v>
      </c>
      <c r="H112" s="23" t="s">
        <v>866</v>
      </c>
      <c r="I112" s="23" t="s">
        <v>867</v>
      </c>
      <c r="J112" s="23" t="s">
        <v>28</v>
      </c>
      <c r="K112" s="23" t="s">
        <v>100</v>
      </c>
      <c r="L112" s="24"/>
      <c r="M112" s="24" t="s">
        <v>101</v>
      </c>
      <c r="N112" s="24"/>
      <c r="O112" s="24"/>
      <c r="P112" s="24"/>
      <c r="Q112" s="24"/>
      <c r="R112" s="24" t="s">
        <v>102</v>
      </c>
    </row>
    <row r="113" customFormat="false" ht="42" hidden="false" customHeight="true" outlineLevel="0" collapsed="false">
      <c r="A113" s="23" t="s">
        <v>868</v>
      </c>
      <c r="B113" s="23" t="s">
        <v>39</v>
      </c>
      <c r="C113" s="23" t="s">
        <v>869</v>
      </c>
      <c r="D113" s="23" t="s">
        <v>870</v>
      </c>
      <c r="E113" s="23" t="s">
        <v>871</v>
      </c>
      <c r="F113" s="23" t="s">
        <v>872</v>
      </c>
      <c r="G113" s="23" t="s">
        <v>873</v>
      </c>
      <c r="H113" s="23" t="s">
        <v>874</v>
      </c>
      <c r="I113" s="23" t="s">
        <v>875</v>
      </c>
      <c r="J113" s="23" t="s">
        <v>28</v>
      </c>
      <c r="K113" s="23" t="s">
        <v>100</v>
      </c>
      <c r="L113" s="24"/>
      <c r="M113" s="24" t="s">
        <v>101</v>
      </c>
      <c r="N113" s="24"/>
      <c r="O113" s="24"/>
      <c r="P113" s="24"/>
      <c r="Q113" s="24"/>
      <c r="R113" s="24" t="s">
        <v>102</v>
      </c>
    </row>
    <row r="114" customFormat="false" ht="42" hidden="false" customHeight="true" outlineLevel="0" collapsed="false">
      <c r="A114" s="23" t="s">
        <v>876</v>
      </c>
      <c r="B114" s="23" t="s">
        <v>40</v>
      </c>
      <c r="C114" s="23" t="s">
        <v>869</v>
      </c>
      <c r="D114" s="23" t="s">
        <v>877</v>
      </c>
      <c r="E114" s="23" t="s">
        <v>878</v>
      </c>
      <c r="F114" s="23" t="s">
        <v>879</v>
      </c>
      <c r="G114" s="23" t="s">
        <v>880</v>
      </c>
      <c r="H114" s="23" t="s">
        <v>881</v>
      </c>
      <c r="I114" s="23" t="s">
        <v>882</v>
      </c>
      <c r="J114" s="23" t="s">
        <v>28</v>
      </c>
      <c r="K114" s="23" t="s">
        <v>100</v>
      </c>
      <c r="L114" s="24"/>
      <c r="M114" s="24" t="s">
        <v>101</v>
      </c>
      <c r="N114" s="24"/>
      <c r="O114" s="24"/>
      <c r="P114" s="24"/>
      <c r="Q114" s="24"/>
      <c r="R114" s="24" t="s">
        <v>102</v>
      </c>
    </row>
    <row r="115" customFormat="false" ht="42" hidden="false" customHeight="true" outlineLevel="0" collapsed="false">
      <c r="A115" s="23" t="s">
        <v>883</v>
      </c>
      <c r="B115" s="23" t="s">
        <v>40</v>
      </c>
      <c r="C115" s="23" t="s">
        <v>869</v>
      </c>
      <c r="D115" s="23" t="s">
        <v>884</v>
      </c>
      <c r="E115" s="23" t="s">
        <v>885</v>
      </c>
      <c r="F115" s="23" t="s">
        <v>886</v>
      </c>
      <c r="G115" s="23" t="s">
        <v>887</v>
      </c>
      <c r="H115" s="23" t="s">
        <v>888</v>
      </c>
      <c r="I115" s="23" t="s">
        <v>889</v>
      </c>
      <c r="J115" s="23" t="s">
        <v>28</v>
      </c>
      <c r="K115" s="23" t="s">
        <v>124</v>
      </c>
      <c r="L115" s="24"/>
      <c r="M115" s="24" t="s">
        <v>101</v>
      </c>
      <c r="N115" s="24"/>
      <c r="O115" s="24"/>
      <c r="P115" s="24"/>
      <c r="Q115" s="24"/>
      <c r="R115" s="24" t="s">
        <v>102</v>
      </c>
    </row>
    <row r="116" customFormat="false" ht="42" hidden="false" customHeight="true" outlineLevel="0" collapsed="false">
      <c r="A116" s="23" t="s">
        <v>890</v>
      </c>
      <c r="B116" s="23" t="s">
        <v>41</v>
      </c>
      <c r="C116" s="23" t="s">
        <v>869</v>
      </c>
      <c r="D116" s="23" t="s">
        <v>891</v>
      </c>
      <c r="E116" s="23" t="s">
        <v>892</v>
      </c>
      <c r="F116" s="23" t="s">
        <v>893</v>
      </c>
      <c r="G116" s="23" t="s">
        <v>894</v>
      </c>
      <c r="H116" s="23" t="s">
        <v>895</v>
      </c>
      <c r="I116" s="23" t="s">
        <v>896</v>
      </c>
      <c r="J116" s="23" t="s">
        <v>28</v>
      </c>
      <c r="K116" s="23" t="s">
        <v>100</v>
      </c>
      <c r="L116" s="24"/>
      <c r="M116" s="24" t="s">
        <v>101</v>
      </c>
      <c r="N116" s="24"/>
      <c r="O116" s="24"/>
      <c r="P116" s="24"/>
      <c r="Q116" s="24"/>
      <c r="R116" s="24" t="s">
        <v>102</v>
      </c>
    </row>
    <row r="117" customFormat="false" ht="42" hidden="false" customHeight="true" outlineLevel="0" collapsed="false">
      <c r="A117" s="25" t="s">
        <v>897</v>
      </c>
      <c r="B117" s="25" t="s">
        <v>41</v>
      </c>
      <c r="C117" s="25" t="s">
        <v>869</v>
      </c>
      <c r="D117" s="25" t="s">
        <v>898</v>
      </c>
      <c r="E117" s="25" t="s">
        <v>899</v>
      </c>
      <c r="F117" s="25" t="s">
        <v>900</v>
      </c>
      <c r="G117" s="25" t="s">
        <v>901</v>
      </c>
      <c r="H117" s="25" t="s">
        <v>902</v>
      </c>
      <c r="I117" s="25" t="s">
        <v>903</v>
      </c>
      <c r="J117" s="25" t="s">
        <v>24</v>
      </c>
      <c r="K117" s="25" t="s">
        <v>100</v>
      </c>
      <c r="L117" s="26"/>
      <c r="M117" s="26" t="s">
        <v>101</v>
      </c>
      <c r="N117" s="26"/>
      <c r="O117" s="26"/>
      <c r="P117" s="26"/>
      <c r="Q117" s="26"/>
      <c r="R117" s="26" t="s">
        <v>102</v>
      </c>
    </row>
  </sheetData>
  <mergeCells count="2">
    <mergeCell ref="A2:R2"/>
    <mergeCell ref="A3:R3"/>
  </mergeCells>
  <conditionalFormatting sqref="M6:M117">
    <cfRule type="containsText" priority="2" operator="containsText" aboveAverage="0" equalAverage="0" bottom="0" percent="0" rank="0" text="Complete" dxfId="5">
      <formula>NOT(ISERROR(SEARCH("Complete",M6)))</formula>
    </cfRule>
    <cfRule type="containsText" priority="3" operator="containsText" aboveAverage="0" equalAverage="0" bottom="0" percent="0" rank="0" text="Blocked" dxfId="6">
      <formula>NOT(ISERROR(SEARCH("Blocked",M6)))</formula>
    </cfRule>
  </conditionalFormatting>
  <conditionalFormatting sqref="O6:O117">
    <cfRule type="containsText" priority="4" operator="containsText" aboveAverage="0" equalAverage="0" bottom="0" percent="0" rank="0" text="Critical" dxfId="6">
      <formula>NOT(ISERROR(SEARCH("Critical",O6)))</formula>
    </cfRule>
    <cfRule type="containsText" priority="5" operator="containsText" aboveAverage="0" equalAverage="0" bottom="0" percent="0" rank="0" text="High" dxfId="7">
      <formula>NOT(ISERROR(SEARCH("High",O6)))</formula>
    </cfRule>
  </conditionalFormatting>
  <dataValidations count="5">
    <dataValidation allowBlank="false" errorStyle="stop" operator="between" showDropDown="false" showErrorMessage="false" showInputMessage="false" sqref="M6:M117" type="list">
      <formula1>"Not Started,In Progress,Blocked,Complete,N/A"</formula1>
      <formula2>0</formula2>
    </dataValidation>
    <dataValidation allowBlank="false" errorStyle="stop" operator="between" showDropDown="false" showErrorMessage="false" showInputMessage="false" sqref="O6:O117" type="list">
      <formula1>"Critical,High,Medium,Low,N/A"</formula1>
      <formula2>0</formula2>
    </dataValidation>
    <dataValidation allowBlank="false" errorStyle="stop" operator="between" showDropDown="false" showErrorMessage="false" showInputMessage="false" sqref="R6:R117" type="list">
      <formula1>"Keep,Revise,Remove"</formula1>
      <formula2>0</formula2>
    </dataValidation>
    <dataValidation allowBlank="false" errorStyle="stop" operator="between" showDropDown="false" showErrorMessage="false" showInputMessage="false" sqref="K6:K117" type="list">
      <formula1>"Critical,High,Medium,Low"</formula1>
      <formula2>0</formula2>
    </dataValidation>
    <dataValidation allowBlank="true" error="Choose one of: Investigate, Price, Protect, Walk" errorStyle="stop" errorTitle="Pick from the list" operator="between" showDropDown="false" showErrorMessage="true" showInputMessage="false" sqref="J6:J117" type="list">
      <formula1>"Investigate,Price,Protect,Walk"</formula1>
      <formula2>0</formula2>
    </dataValidation>
  </dataValidations>
  <printOptions headings="false" gridLines="false" gridLinesSet="true" horizontalCentered="false" verticalCentered="false"/>
  <pageMargins left="0.4" right="0.4" top="0.5" bottom="0.5" header="0.511811023622047" footer="0.3"/>
  <pageSetup paperSize="1" scale="100" fitToWidth="1" fitToHeight="0" pageOrder="downThenOver" orientation="landscape" blackAndWhite="false" draft="false" cellComments="none" horizontalDpi="300" verticalDpi="300" copies="1"/>
  <headerFooter differentFirst="false" differentOddEven="false">
    <oddHeader/>
    <oddFooter>&amp;C&amp;"Calibri,Regular"&amp;8 &amp;A · page &amp;P of &amp;N</oddFooter>
  </headerFooter>
  <legacyDrawing r:id="rId2"/>
  <tableParts>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A18"/>
    <pageSetUpPr fitToPage="true"/>
  </sheetPr>
  <dimension ref="A2:S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5" topLeftCell="E6" activePane="bottomRight" state="frozen"/>
      <selection pane="topLeft" activeCell="A1" activeCellId="0" sqref="A1"/>
      <selection pane="topRight" activeCell="E1" activeCellId="0" sqref="E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8"/>
    <col collapsed="false" customWidth="true" hidden="false" outlineLevel="0" max="3" min="3" style="0" width="26"/>
    <col collapsed="false" customWidth="true" hidden="false" outlineLevel="0" max="8" min="4" style="0" width="18"/>
    <col collapsed="false" customWidth="true" hidden="false" outlineLevel="0" max="16" min="9" style="0" width="26"/>
    <col collapsed="false" customWidth="true" hidden="false" outlineLevel="0" max="19" min="17" style="0" width="18"/>
  </cols>
  <sheetData>
    <row r="2" customFormat="false" ht="24" hidden="false" customHeight="true" outlineLevel="0" collapsed="false">
      <c r="A2" s="1" t="s">
        <v>904</v>
      </c>
      <c r="B2" s="1"/>
      <c r="C2" s="1"/>
      <c r="D2" s="1"/>
      <c r="E2" s="1"/>
      <c r="F2" s="1"/>
      <c r="G2" s="1"/>
      <c r="H2" s="1"/>
      <c r="I2" s="1"/>
      <c r="J2" s="1"/>
      <c r="K2" s="1"/>
      <c r="L2" s="1"/>
      <c r="M2" s="1"/>
      <c r="N2" s="1"/>
      <c r="O2" s="1"/>
      <c r="P2" s="1"/>
      <c r="Q2" s="1"/>
      <c r="R2" s="1"/>
      <c r="S2" s="1"/>
    </row>
    <row r="3" customFormat="false" ht="18" hidden="false" customHeight="true" outlineLevel="0" collapsed="false">
      <c r="A3" s="2" t="s">
        <v>905</v>
      </c>
      <c r="B3" s="2"/>
      <c r="C3" s="2"/>
      <c r="D3" s="2"/>
      <c r="E3" s="2"/>
      <c r="F3" s="2"/>
      <c r="G3" s="2"/>
      <c r="H3" s="2"/>
      <c r="I3" s="2"/>
      <c r="J3" s="2"/>
      <c r="K3" s="2"/>
      <c r="L3" s="2"/>
      <c r="M3" s="2"/>
      <c r="N3" s="2"/>
      <c r="O3" s="2"/>
      <c r="P3" s="2"/>
      <c r="Q3" s="2"/>
      <c r="R3" s="2"/>
      <c r="S3" s="2"/>
    </row>
    <row r="4" customFormat="false" ht="15" hidden="false" customHeight="false" outlineLevel="0" collapsed="false">
      <c r="A4" s="4"/>
      <c r="B4" s="4"/>
      <c r="C4" s="4"/>
      <c r="D4" s="4"/>
      <c r="E4" s="4"/>
      <c r="F4" s="4"/>
      <c r="G4" s="4"/>
      <c r="H4" s="4"/>
      <c r="I4" s="4"/>
      <c r="J4" s="4"/>
      <c r="K4" s="4"/>
      <c r="L4" s="4"/>
      <c r="M4" s="4"/>
      <c r="N4" s="4"/>
      <c r="O4" s="4"/>
      <c r="P4" s="4"/>
      <c r="Q4" s="4"/>
      <c r="R4" s="4"/>
      <c r="S4" s="4"/>
    </row>
    <row r="5" customFormat="false" ht="23.85" hidden="false" customHeight="false" outlineLevel="0" collapsed="false">
      <c r="A5" s="22" t="s">
        <v>906</v>
      </c>
      <c r="B5" s="22" t="s">
        <v>907</v>
      </c>
      <c r="C5" s="22" t="s">
        <v>908</v>
      </c>
      <c r="D5" s="22" t="s">
        <v>909</v>
      </c>
      <c r="E5" s="22" t="s">
        <v>910</v>
      </c>
      <c r="F5" s="22" t="s">
        <v>911</v>
      </c>
      <c r="G5" s="22" t="s">
        <v>912</v>
      </c>
      <c r="H5" s="22" t="s">
        <v>913</v>
      </c>
      <c r="I5" s="22" t="s">
        <v>914</v>
      </c>
      <c r="J5" s="22" t="s">
        <v>915</v>
      </c>
      <c r="K5" s="22" t="s">
        <v>916</v>
      </c>
      <c r="L5" s="22" t="s">
        <v>917</v>
      </c>
      <c r="M5" s="22" t="s">
        <v>918</v>
      </c>
      <c r="N5" s="22" t="s">
        <v>919</v>
      </c>
      <c r="O5" s="22" t="s">
        <v>920</v>
      </c>
      <c r="P5" s="22" t="s">
        <v>595</v>
      </c>
      <c r="Q5" s="22" t="s">
        <v>921</v>
      </c>
      <c r="R5" s="22" t="s">
        <v>922</v>
      </c>
      <c r="S5" s="22" t="s">
        <v>91</v>
      </c>
    </row>
    <row r="6" customFormat="false" ht="42" hidden="false" customHeight="true" outlineLevel="0" collapsed="false">
      <c r="A6" s="23" t="s">
        <v>923</v>
      </c>
      <c r="B6" s="23" t="s">
        <v>924</v>
      </c>
      <c r="C6" s="24"/>
      <c r="D6" s="24"/>
      <c r="E6" s="24"/>
      <c r="F6" s="24"/>
      <c r="G6" s="24"/>
      <c r="H6" s="24"/>
      <c r="I6" s="24"/>
      <c r="J6" s="24"/>
      <c r="K6" s="24"/>
      <c r="L6" s="24"/>
      <c r="M6" s="24"/>
      <c r="N6" s="24"/>
      <c r="O6" s="24"/>
      <c r="P6" s="24"/>
      <c r="Q6" s="24"/>
      <c r="R6" s="24"/>
      <c r="S6" s="24" t="s">
        <v>102</v>
      </c>
    </row>
    <row r="7" customFormat="false" ht="42" hidden="false" customHeight="true" outlineLevel="0" collapsed="false">
      <c r="A7" s="23" t="s">
        <v>925</v>
      </c>
      <c r="B7" s="23" t="s">
        <v>926</v>
      </c>
      <c r="C7" s="24"/>
      <c r="D7" s="24"/>
      <c r="E7" s="24"/>
      <c r="F7" s="24"/>
      <c r="G7" s="24"/>
      <c r="H7" s="24"/>
      <c r="I7" s="24"/>
      <c r="J7" s="24"/>
      <c r="K7" s="24"/>
      <c r="L7" s="24"/>
      <c r="M7" s="24"/>
      <c r="N7" s="24"/>
      <c r="O7" s="24"/>
      <c r="P7" s="24"/>
      <c r="Q7" s="24"/>
      <c r="R7" s="24"/>
      <c r="S7" s="24" t="s">
        <v>102</v>
      </c>
    </row>
    <row r="8" customFormat="false" ht="42" hidden="false" customHeight="true" outlineLevel="0" collapsed="false">
      <c r="A8" s="23" t="s">
        <v>927</v>
      </c>
      <c r="B8" s="23" t="s">
        <v>928</v>
      </c>
      <c r="C8" s="24"/>
      <c r="D8" s="24"/>
      <c r="E8" s="24"/>
      <c r="F8" s="24"/>
      <c r="G8" s="24"/>
      <c r="H8" s="24"/>
      <c r="I8" s="24"/>
      <c r="J8" s="24"/>
      <c r="K8" s="24"/>
      <c r="L8" s="24"/>
      <c r="M8" s="24"/>
      <c r="N8" s="24"/>
      <c r="O8" s="24"/>
      <c r="P8" s="24"/>
      <c r="Q8" s="24"/>
      <c r="R8" s="24"/>
      <c r="S8" s="24" t="s">
        <v>102</v>
      </c>
    </row>
    <row r="9" customFormat="false" ht="42" hidden="false" customHeight="true" outlineLevel="0" collapsed="false">
      <c r="A9" s="23" t="s">
        <v>929</v>
      </c>
      <c r="B9" s="23" t="s">
        <v>930</v>
      </c>
      <c r="C9" s="24"/>
      <c r="D9" s="24"/>
      <c r="E9" s="24"/>
      <c r="F9" s="24"/>
      <c r="G9" s="24"/>
      <c r="H9" s="24"/>
      <c r="I9" s="24"/>
      <c r="J9" s="24"/>
      <c r="K9" s="24"/>
      <c r="L9" s="24"/>
      <c r="M9" s="24"/>
      <c r="N9" s="24"/>
      <c r="O9" s="24"/>
      <c r="P9" s="24"/>
      <c r="Q9" s="24"/>
      <c r="R9" s="24"/>
      <c r="S9" s="24" t="s">
        <v>102</v>
      </c>
    </row>
    <row r="10" customFormat="false" ht="42" hidden="false" customHeight="true" outlineLevel="0" collapsed="false">
      <c r="A10" s="23" t="s">
        <v>931</v>
      </c>
      <c r="B10" s="23" t="s">
        <v>932</v>
      </c>
      <c r="C10" s="24"/>
      <c r="D10" s="24"/>
      <c r="E10" s="24"/>
      <c r="F10" s="24"/>
      <c r="G10" s="24"/>
      <c r="H10" s="24"/>
      <c r="I10" s="24"/>
      <c r="J10" s="24"/>
      <c r="K10" s="24"/>
      <c r="L10" s="24"/>
      <c r="M10" s="24"/>
      <c r="N10" s="24"/>
      <c r="O10" s="24"/>
      <c r="P10" s="24"/>
      <c r="Q10" s="24"/>
      <c r="R10" s="24"/>
      <c r="S10" s="24" t="s">
        <v>102</v>
      </c>
    </row>
    <row r="11" customFormat="false" ht="42" hidden="false" customHeight="true" outlineLevel="0" collapsed="false">
      <c r="A11" s="23" t="s">
        <v>933</v>
      </c>
      <c r="B11" s="23" t="s">
        <v>934</v>
      </c>
      <c r="C11" s="24"/>
      <c r="D11" s="24"/>
      <c r="E11" s="24"/>
      <c r="F11" s="24"/>
      <c r="G11" s="24"/>
      <c r="H11" s="24"/>
      <c r="I11" s="24"/>
      <c r="J11" s="24"/>
      <c r="K11" s="24"/>
      <c r="L11" s="24"/>
      <c r="M11" s="24"/>
      <c r="N11" s="24"/>
      <c r="O11" s="24"/>
      <c r="P11" s="24"/>
      <c r="Q11" s="24"/>
      <c r="R11" s="24"/>
      <c r="S11" s="24" t="s">
        <v>102</v>
      </c>
    </row>
    <row r="12" customFormat="false" ht="42" hidden="false" customHeight="true" outlineLevel="0" collapsed="false">
      <c r="A12" s="23" t="s">
        <v>935</v>
      </c>
      <c r="B12" s="23" t="s">
        <v>936</v>
      </c>
      <c r="C12" s="24"/>
      <c r="D12" s="24"/>
      <c r="E12" s="24"/>
      <c r="F12" s="24"/>
      <c r="G12" s="24"/>
      <c r="H12" s="24"/>
      <c r="I12" s="24"/>
      <c r="J12" s="24"/>
      <c r="K12" s="24"/>
      <c r="L12" s="24"/>
      <c r="M12" s="24"/>
      <c r="N12" s="24"/>
      <c r="O12" s="24"/>
      <c r="P12" s="24"/>
      <c r="Q12" s="24"/>
      <c r="R12" s="24"/>
      <c r="S12" s="24" t="s">
        <v>102</v>
      </c>
    </row>
    <row r="13" customFormat="false" ht="42" hidden="false" customHeight="true" outlineLevel="0" collapsed="false">
      <c r="A13" s="23" t="s">
        <v>937</v>
      </c>
      <c r="B13" s="23" t="s">
        <v>938</v>
      </c>
      <c r="C13" s="24"/>
      <c r="D13" s="24"/>
      <c r="E13" s="24"/>
      <c r="F13" s="24"/>
      <c r="G13" s="24"/>
      <c r="H13" s="24"/>
      <c r="I13" s="24"/>
      <c r="J13" s="24"/>
      <c r="K13" s="24"/>
      <c r="L13" s="24"/>
      <c r="M13" s="24"/>
      <c r="N13" s="24"/>
      <c r="O13" s="24"/>
      <c r="P13" s="24"/>
      <c r="Q13" s="24"/>
      <c r="R13" s="24"/>
      <c r="S13" s="24" t="s">
        <v>102</v>
      </c>
    </row>
    <row r="14" customFormat="false" ht="42" hidden="false" customHeight="true" outlineLevel="0" collapsed="false">
      <c r="A14" s="23" t="s">
        <v>939</v>
      </c>
      <c r="B14" s="23" t="s">
        <v>940</v>
      </c>
      <c r="C14" s="24"/>
      <c r="D14" s="24"/>
      <c r="E14" s="24"/>
      <c r="F14" s="24"/>
      <c r="G14" s="24"/>
      <c r="H14" s="24"/>
      <c r="I14" s="24"/>
      <c r="J14" s="24"/>
      <c r="K14" s="24"/>
      <c r="L14" s="24"/>
      <c r="M14" s="24"/>
      <c r="N14" s="24"/>
      <c r="O14" s="24"/>
      <c r="P14" s="24"/>
      <c r="Q14" s="24"/>
      <c r="R14" s="24"/>
      <c r="S14" s="24" t="s">
        <v>102</v>
      </c>
    </row>
    <row r="15" customFormat="false" ht="42" hidden="false" customHeight="true" outlineLevel="0" collapsed="false">
      <c r="A15" s="23" t="s">
        <v>941</v>
      </c>
      <c r="B15" s="23" t="s">
        <v>942</v>
      </c>
      <c r="C15" s="24"/>
      <c r="D15" s="24"/>
      <c r="E15" s="24"/>
      <c r="F15" s="24"/>
      <c r="G15" s="24"/>
      <c r="H15" s="24"/>
      <c r="I15" s="24"/>
      <c r="J15" s="24"/>
      <c r="K15" s="24"/>
      <c r="L15" s="24"/>
      <c r="M15" s="24"/>
      <c r="N15" s="24"/>
      <c r="O15" s="24"/>
      <c r="P15" s="24"/>
      <c r="Q15" s="24"/>
      <c r="R15" s="24"/>
      <c r="S15" s="24" t="s">
        <v>102</v>
      </c>
    </row>
    <row r="16" customFormat="false" ht="42" hidden="false" customHeight="true" outlineLevel="0" collapsed="false">
      <c r="A16" s="23" t="s">
        <v>943</v>
      </c>
      <c r="B16" s="23" t="s">
        <v>944</v>
      </c>
      <c r="C16" s="24"/>
      <c r="D16" s="24"/>
      <c r="E16" s="24"/>
      <c r="F16" s="24"/>
      <c r="G16" s="24"/>
      <c r="H16" s="24"/>
      <c r="I16" s="24"/>
      <c r="J16" s="24"/>
      <c r="K16" s="24"/>
      <c r="L16" s="24"/>
      <c r="M16" s="24"/>
      <c r="N16" s="24"/>
      <c r="O16" s="24"/>
      <c r="P16" s="24"/>
      <c r="Q16" s="24"/>
      <c r="R16" s="24"/>
      <c r="S16" s="24" t="s">
        <v>102</v>
      </c>
    </row>
    <row r="17" customFormat="false" ht="42" hidden="false" customHeight="true" outlineLevel="0" collapsed="false">
      <c r="A17" s="23" t="s">
        <v>945</v>
      </c>
      <c r="B17" s="23" t="s">
        <v>946</v>
      </c>
      <c r="C17" s="24"/>
      <c r="D17" s="24"/>
      <c r="E17" s="24"/>
      <c r="F17" s="24"/>
      <c r="G17" s="24"/>
      <c r="H17" s="24"/>
      <c r="I17" s="24"/>
      <c r="J17" s="24"/>
      <c r="K17" s="24"/>
      <c r="L17" s="24"/>
      <c r="M17" s="24"/>
      <c r="N17" s="24"/>
      <c r="O17" s="24"/>
      <c r="P17" s="24"/>
      <c r="Q17" s="24"/>
      <c r="R17" s="24"/>
      <c r="S17" s="24" t="s">
        <v>102</v>
      </c>
    </row>
    <row r="18" customFormat="false" ht="42" hidden="false" customHeight="true" outlineLevel="0" collapsed="false">
      <c r="A18" s="23" t="s">
        <v>947</v>
      </c>
      <c r="B18" s="23" t="s">
        <v>948</v>
      </c>
      <c r="C18" s="24"/>
      <c r="D18" s="24"/>
      <c r="E18" s="24"/>
      <c r="F18" s="24"/>
      <c r="G18" s="24"/>
      <c r="H18" s="24"/>
      <c r="I18" s="24"/>
      <c r="J18" s="24"/>
      <c r="K18" s="24"/>
      <c r="L18" s="24"/>
      <c r="M18" s="24"/>
      <c r="N18" s="24"/>
      <c r="O18" s="24"/>
      <c r="P18" s="24"/>
      <c r="Q18" s="24"/>
      <c r="R18" s="24"/>
      <c r="S18" s="24" t="s">
        <v>102</v>
      </c>
    </row>
    <row r="19" customFormat="false" ht="42" hidden="false" customHeight="true" outlineLevel="0" collapsed="false">
      <c r="A19" s="25" t="s">
        <v>949</v>
      </c>
      <c r="B19" s="25" t="s">
        <v>950</v>
      </c>
      <c r="C19" s="26"/>
      <c r="D19" s="26"/>
      <c r="E19" s="26"/>
      <c r="F19" s="26"/>
      <c r="G19" s="26"/>
      <c r="H19" s="26"/>
      <c r="I19" s="26"/>
      <c r="J19" s="26"/>
      <c r="K19" s="26"/>
      <c r="L19" s="26"/>
      <c r="M19" s="26"/>
      <c r="N19" s="26"/>
      <c r="O19" s="26"/>
      <c r="P19" s="26"/>
      <c r="Q19" s="26"/>
      <c r="R19" s="26"/>
      <c r="S19" s="26" t="s">
        <v>102</v>
      </c>
    </row>
  </sheetData>
  <mergeCells count="2">
    <mergeCell ref="A2:S2"/>
    <mergeCell ref="A3:S3"/>
  </mergeCells>
  <conditionalFormatting sqref="O6:O19">
    <cfRule type="containsText" priority="2" operator="containsText" aboveAverage="0" equalAverage="0" bottom="0" percent="0" rank="0" text="Does not transfer" dxfId="0">
      <formula>NOT(ISERROR(SEARCH("Does not transfer",O6)))</formula>
    </cfRule>
    <cfRule type="containsText" priority="3" operator="containsText" aboveAverage="0" equalAverage="0" bottom="0" percent="0" rank="0" text="At risk" dxfId="8">
      <formula>NOT(ISERROR(SEARCH("At risk",O6)))</formula>
    </cfRule>
  </conditionalFormatting>
  <dataValidations count="4">
    <dataValidation allowBlank="false" errorStyle="stop" operator="between" showDropDown="false" showErrorMessage="false" showInputMessage="false" sqref="S6:S19" type="list">
      <formula1>"Keep,Revise,Remove"</formula1>
      <formula2>0</formula2>
    </dataValidation>
    <dataValidation allowBlank="true" error="Choose one of: Transfers, Transfers with action, At risk, Does not transfer" errorStyle="stop" errorTitle="Pick from the list" operator="between" showDropDown="false" showErrorMessage="true" showInputMessage="false" sqref="O6:O19" type="list">
      <formula1>"Transfers,Transfers with action,At risk,Does not transfer"</formula1>
      <formula2>0</formula2>
    </dataValidation>
    <dataValidation allowBlank="true" error="Choose one of: High, Partial, Low, Not permitted" errorStyle="stop" errorTitle="Pick from the list" operator="between" showDropDown="false" showErrorMessage="true" showInputMessage="false" sqref="P6:P19" type="list">
      <formula1>"High,Partial,Low,Not permitted"</formula1>
      <formula2>0</formula2>
    </dataValidation>
    <dataValidation allowBlank="true" error="Choose one of: Preserve, Protect, Combine, Standardize, Retire" errorStyle="stop" errorTitle="Pick from the list" operator="between" showDropDown="false" showErrorMessage="true" showInputMessage="false" sqref="Q6:Q19" type="list">
      <formula1>"Preserve,Protect,Combine,Standardize,Retire"</formula1>
      <formula2>0</formula2>
    </dataValidation>
  </dataValidations>
  <printOptions headings="false" gridLines="false" gridLinesSet="true" horizontalCentered="false" verticalCentered="false"/>
  <pageMargins left="0.4" right="0.4" top="0.5" bottom="0.5" header="0.511811023622047" footer="0.3"/>
  <pageSetup paperSize="1" scale="100" fitToWidth="1" fitToHeight="0" pageOrder="downThenOver" orientation="landscape" blackAndWhite="false" draft="false" cellComments="none" horizontalDpi="300" verticalDpi="300" copies="1"/>
  <headerFooter differentFirst="false" differentOddEven="false">
    <oddHeader/>
    <oddFooter>&amp;C&amp;"Calibri,Regular"&amp;8 &amp;A · page &amp;P of &amp;N</oddFooter>
  </headerFooter>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A18"/>
    <pageSetUpPr fitToPage="true"/>
  </sheetPr>
  <dimension ref="A2:O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5" topLeftCell="E6" activePane="bottomRight" state="frozen"/>
      <selection pane="topLeft" activeCell="A1" activeCellId="0" sqref="A1"/>
      <selection pane="topRight" activeCell="E1" activeCellId="0" sqref="E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3" min="1" style="0" width="16"/>
    <col collapsed="false" customWidth="true" hidden="false" outlineLevel="0" max="5" min="4" style="0" width="28"/>
    <col collapsed="false" customWidth="true" hidden="false" outlineLevel="0" max="7" min="6" style="0" width="16"/>
    <col collapsed="false" customWidth="true" hidden="false" outlineLevel="0" max="11" min="8" style="0" width="28"/>
    <col collapsed="false" customWidth="true" hidden="false" outlineLevel="0" max="15" min="12" style="0" width="16"/>
  </cols>
  <sheetData>
    <row r="2" customFormat="false" ht="24" hidden="false" customHeight="true" outlineLevel="0" collapsed="false">
      <c r="A2" s="1" t="s">
        <v>951</v>
      </c>
      <c r="B2" s="1"/>
      <c r="C2" s="1"/>
      <c r="D2" s="1"/>
      <c r="E2" s="1"/>
      <c r="F2" s="1"/>
      <c r="G2" s="1"/>
      <c r="H2" s="1"/>
      <c r="I2" s="1"/>
      <c r="J2" s="1"/>
      <c r="K2" s="1"/>
      <c r="L2" s="1"/>
      <c r="M2" s="1"/>
      <c r="N2" s="1"/>
      <c r="O2" s="1"/>
    </row>
    <row r="3" customFormat="false" ht="18" hidden="false" customHeight="true" outlineLevel="0" collapsed="false">
      <c r="A3" s="2" t="s">
        <v>952</v>
      </c>
      <c r="B3" s="2"/>
      <c r="C3" s="2"/>
      <c r="D3" s="2"/>
      <c r="E3" s="2"/>
      <c r="F3" s="2"/>
      <c r="G3" s="2"/>
      <c r="H3" s="2"/>
      <c r="I3" s="2"/>
      <c r="J3" s="2"/>
      <c r="K3" s="2"/>
      <c r="L3" s="2"/>
      <c r="M3" s="2"/>
      <c r="N3" s="2"/>
      <c r="O3" s="2"/>
    </row>
    <row r="4" customFormat="false" ht="15" hidden="false" customHeight="false" outlineLevel="0" collapsed="false">
      <c r="A4" s="4"/>
      <c r="B4" s="4"/>
      <c r="C4" s="4"/>
      <c r="D4" s="4"/>
      <c r="E4" s="4"/>
      <c r="F4" s="4"/>
      <c r="G4" s="4"/>
      <c r="H4" s="4"/>
      <c r="I4" s="4"/>
      <c r="J4" s="4"/>
      <c r="K4" s="4"/>
      <c r="L4" s="4"/>
      <c r="M4" s="4"/>
      <c r="N4" s="4"/>
      <c r="O4" s="4"/>
    </row>
    <row r="5" customFormat="false" ht="23.85" hidden="false" customHeight="false" outlineLevel="0" collapsed="false">
      <c r="A5" s="22" t="s">
        <v>953</v>
      </c>
      <c r="B5" s="22" t="s">
        <v>954</v>
      </c>
      <c r="C5" s="22" t="s">
        <v>76</v>
      </c>
      <c r="D5" s="22" t="s">
        <v>955</v>
      </c>
      <c r="E5" s="22" t="s">
        <v>956</v>
      </c>
      <c r="F5" s="22" t="s">
        <v>957</v>
      </c>
      <c r="G5" s="22" t="s">
        <v>958</v>
      </c>
      <c r="H5" s="22" t="s">
        <v>83</v>
      </c>
      <c r="I5" s="22" t="s">
        <v>959</v>
      </c>
      <c r="J5" s="22" t="s">
        <v>960</v>
      </c>
      <c r="K5" s="22" t="s">
        <v>961</v>
      </c>
      <c r="L5" s="22" t="s">
        <v>85</v>
      </c>
      <c r="M5" s="22" t="s">
        <v>962</v>
      </c>
      <c r="N5" s="22" t="s">
        <v>86</v>
      </c>
      <c r="O5" s="22" t="s">
        <v>91</v>
      </c>
    </row>
    <row r="6" customFormat="false" ht="42" hidden="false" customHeight="true" outlineLevel="0" collapsed="false">
      <c r="A6" s="23" t="s">
        <v>963</v>
      </c>
      <c r="B6" s="24"/>
      <c r="C6" s="24"/>
      <c r="D6" s="24"/>
      <c r="E6" s="24"/>
      <c r="F6" s="24"/>
      <c r="G6" s="24"/>
      <c r="H6" s="24"/>
      <c r="I6" s="24"/>
      <c r="J6" s="24"/>
      <c r="K6" s="24"/>
      <c r="L6" s="24"/>
      <c r="M6" s="27"/>
      <c r="N6" s="24" t="s">
        <v>22</v>
      </c>
      <c r="O6" s="24" t="s">
        <v>102</v>
      </c>
    </row>
    <row r="7" customFormat="false" ht="42" hidden="false" customHeight="true" outlineLevel="0" collapsed="false">
      <c r="A7" s="23" t="s">
        <v>964</v>
      </c>
      <c r="B7" s="24"/>
      <c r="C7" s="24"/>
      <c r="D7" s="24"/>
      <c r="E7" s="24"/>
      <c r="F7" s="24"/>
      <c r="G7" s="24"/>
      <c r="H7" s="24"/>
      <c r="I7" s="24"/>
      <c r="J7" s="24"/>
      <c r="K7" s="24"/>
      <c r="L7" s="24"/>
      <c r="M7" s="27"/>
      <c r="N7" s="24" t="s">
        <v>22</v>
      </c>
      <c r="O7" s="24" t="s">
        <v>102</v>
      </c>
    </row>
    <row r="8" customFormat="false" ht="42" hidden="false" customHeight="true" outlineLevel="0" collapsed="false">
      <c r="A8" s="23" t="s">
        <v>965</v>
      </c>
      <c r="B8" s="24"/>
      <c r="C8" s="24"/>
      <c r="D8" s="24"/>
      <c r="E8" s="24"/>
      <c r="F8" s="24"/>
      <c r="G8" s="24"/>
      <c r="H8" s="24"/>
      <c r="I8" s="24"/>
      <c r="J8" s="24"/>
      <c r="K8" s="24"/>
      <c r="L8" s="24"/>
      <c r="M8" s="27"/>
      <c r="N8" s="24" t="s">
        <v>22</v>
      </c>
      <c r="O8" s="24" t="s">
        <v>102</v>
      </c>
    </row>
    <row r="9" customFormat="false" ht="42" hidden="false" customHeight="true" outlineLevel="0" collapsed="false">
      <c r="A9" s="23" t="s">
        <v>966</v>
      </c>
      <c r="B9" s="24"/>
      <c r="C9" s="24"/>
      <c r="D9" s="24"/>
      <c r="E9" s="24"/>
      <c r="F9" s="24"/>
      <c r="G9" s="24"/>
      <c r="H9" s="24"/>
      <c r="I9" s="24"/>
      <c r="J9" s="24"/>
      <c r="K9" s="24"/>
      <c r="L9" s="24"/>
      <c r="M9" s="27"/>
      <c r="N9" s="24" t="s">
        <v>22</v>
      </c>
      <c r="O9" s="24" t="s">
        <v>102</v>
      </c>
    </row>
    <row r="10" customFormat="false" ht="42" hidden="false" customHeight="true" outlineLevel="0" collapsed="false">
      <c r="A10" s="23" t="s">
        <v>967</v>
      </c>
      <c r="B10" s="24"/>
      <c r="C10" s="24"/>
      <c r="D10" s="24"/>
      <c r="E10" s="24"/>
      <c r="F10" s="24"/>
      <c r="G10" s="24"/>
      <c r="H10" s="24"/>
      <c r="I10" s="24"/>
      <c r="J10" s="24"/>
      <c r="K10" s="24"/>
      <c r="L10" s="24"/>
      <c r="M10" s="27"/>
      <c r="N10" s="24" t="s">
        <v>22</v>
      </c>
      <c r="O10" s="24" t="s">
        <v>102</v>
      </c>
    </row>
    <row r="11" customFormat="false" ht="42" hidden="false" customHeight="true" outlineLevel="0" collapsed="false">
      <c r="A11" s="23" t="s">
        <v>968</v>
      </c>
      <c r="B11" s="24"/>
      <c r="C11" s="24"/>
      <c r="D11" s="24"/>
      <c r="E11" s="24"/>
      <c r="F11" s="24"/>
      <c r="G11" s="24"/>
      <c r="H11" s="24"/>
      <c r="I11" s="24"/>
      <c r="J11" s="24"/>
      <c r="K11" s="24"/>
      <c r="L11" s="24"/>
      <c r="M11" s="27"/>
      <c r="N11" s="24" t="s">
        <v>22</v>
      </c>
      <c r="O11" s="24" t="s">
        <v>102</v>
      </c>
    </row>
    <row r="12" customFormat="false" ht="42" hidden="false" customHeight="true" outlineLevel="0" collapsed="false">
      <c r="A12" s="23" t="s">
        <v>969</v>
      </c>
      <c r="B12" s="24"/>
      <c r="C12" s="24"/>
      <c r="D12" s="24"/>
      <c r="E12" s="24"/>
      <c r="F12" s="24"/>
      <c r="G12" s="24"/>
      <c r="H12" s="24"/>
      <c r="I12" s="24"/>
      <c r="J12" s="24"/>
      <c r="K12" s="24"/>
      <c r="L12" s="24"/>
      <c r="M12" s="27"/>
      <c r="N12" s="24" t="s">
        <v>22</v>
      </c>
      <c r="O12" s="24" t="s">
        <v>102</v>
      </c>
    </row>
    <row r="13" customFormat="false" ht="42" hidden="false" customHeight="true" outlineLevel="0" collapsed="false">
      <c r="A13" s="23" t="s">
        <v>970</v>
      </c>
      <c r="B13" s="24"/>
      <c r="C13" s="24"/>
      <c r="D13" s="24"/>
      <c r="E13" s="24"/>
      <c r="F13" s="24"/>
      <c r="G13" s="24"/>
      <c r="H13" s="24"/>
      <c r="I13" s="24"/>
      <c r="J13" s="24"/>
      <c r="K13" s="24"/>
      <c r="L13" s="24"/>
      <c r="M13" s="27"/>
      <c r="N13" s="24" t="s">
        <v>22</v>
      </c>
      <c r="O13" s="24" t="s">
        <v>102</v>
      </c>
    </row>
    <row r="14" customFormat="false" ht="42" hidden="false" customHeight="true" outlineLevel="0" collapsed="false">
      <c r="A14" s="23" t="s">
        <v>971</v>
      </c>
      <c r="B14" s="24"/>
      <c r="C14" s="24"/>
      <c r="D14" s="24"/>
      <c r="E14" s="24"/>
      <c r="F14" s="24"/>
      <c r="G14" s="24"/>
      <c r="H14" s="24"/>
      <c r="I14" s="24"/>
      <c r="J14" s="24"/>
      <c r="K14" s="24"/>
      <c r="L14" s="24"/>
      <c r="M14" s="27"/>
      <c r="N14" s="24" t="s">
        <v>22</v>
      </c>
      <c r="O14" s="24" t="s">
        <v>102</v>
      </c>
    </row>
    <row r="15" customFormat="false" ht="42" hidden="false" customHeight="true" outlineLevel="0" collapsed="false">
      <c r="A15" s="23" t="s">
        <v>972</v>
      </c>
      <c r="B15" s="24"/>
      <c r="C15" s="24"/>
      <c r="D15" s="24"/>
      <c r="E15" s="24"/>
      <c r="F15" s="24"/>
      <c r="G15" s="24"/>
      <c r="H15" s="24"/>
      <c r="I15" s="24"/>
      <c r="J15" s="24"/>
      <c r="K15" s="24"/>
      <c r="L15" s="24"/>
      <c r="M15" s="27"/>
      <c r="N15" s="24" t="s">
        <v>22</v>
      </c>
      <c r="O15" s="24" t="s">
        <v>102</v>
      </c>
    </row>
    <row r="16" customFormat="false" ht="42" hidden="false" customHeight="true" outlineLevel="0" collapsed="false">
      <c r="A16" s="23" t="s">
        <v>973</v>
      </c>
      <c r="B16" s="24"/>
      <c r="C16" s="24"/>
      <c r="D16" s="24"/>
      <c r="E16" s="24"/>
      <c r="F16" s="24"/>
      <c r="G16" s="24"/>
      <c r="H16" s="24"/>
      <c r="I16" s="24"/>
      <c r="J16" s="24"/>
      <c r="K16" s="24"/>
      <c r="L16" s="24"/>
      <c r="M16" s="27"/>
      <c r="N16" s="24" t="s">
        <v>22</v>
      </c>
      <c r="O16" s="24" t="s">
        <v>102</v>
      </c>
    </row>
    <row r="17" customFormat="false" ht="42" hidden="false" customHeight="true" outlineLevel="0" collapsed="false">
      <c r="A17" s="23" t="s">
        <v>974</v>
      </c>
      <c r="B17" s="24"/>
      <c r="C17" s="24"/>
      <c r="D17" s="24"/>
      <c r="E17" s="24"/>
      <c r="F17" s="24"/>
      <c r="G17" s="24"/>
      <c r="H17" s="24"/>
      <c r="I17" s="24"/>
      <c r="J17" s="24"/>
      <c r="K17" s="24"/>
      <c r="L17" s="24"/>
      <c r="M17" s="27"/>
      <c r="N17" s="24" t="s">
        <v>22</v>
      </c>
      <c r="O17" s="24" t="s">
        <v>102</v>
      </c>
    </row>
    <row r="18" customFormat="false" ht="42" hidden="false" customHeight="true" outlineLevel="0" collapsed="false">
      <c r="A18" s="23" t="s">
        <v>975</v>
      </c>
      <c r="B18" s="24"/>
      <c r="C18" s="24"/>
      <c r="D18" s="24"/>
      <c r="E18" s="24"/>
      <c r="F18" s="24"/>
      <c r="G18" s="24"/>
      <c r="H18" s="24"/>
      <c r="I18" s="24"/>
      <c r="J18" s="24"/>
      <c r="K18" s="24"/>
      <c r="L18" s="24"/>
      <c r="M18" s="27"/>
      <c r="N18" s="24" t="s">
        <v>22</v>
      </c>
      <c r="O18" s="24" t="s">
        <v>102</v>
      </c>
    </row>
    <row r="19" customFormat="false" ht="42" hidden="false" customHeight="true" outlineLevel="0" collapsed="false">
      <c r="A19" s="23" t="s">
        <v>976</v>
      </c>
      <c r="B19" s="24"/>
      <c r="C19" s="24"/>
      <c r="D19" s="24"/>
      <c r="E19" s="24"/>
      <c r="F19" s="24"/>
      <c r="G19" s="24"/>
      <c r="H19" s="24"/>
      <c r="I19" s="24"/>
      <c r="J19" s="24"/>
      <c r="K19" s="24"/>
      <c r="L19" s="24"/>
      <c r="M19" s="27"/>
      <c r="N19" s="24" t="s">
        <v>22</v>
      </c>
      <c r="O19" s="24" t="s">
        <v>102</v>
      </c>
    </row>
    <row r="20" customFormat="false" ht="42" hidden="false" customHeight="true" outlineLevel="0" collapsed="false">
      <c r="A20" s="23" t="s">
        <v>977</v>
      </c>
      <c r="B20" s="24"/>
      <c r="C20" s="24"/>
      <c r="D20" s="24"/>
      <c r="E20" s="24"/>
      <c r="F20" s="24"/>
      <c r="G20" s="24"/>
      <c r="H20" s="24"/>
      <c r="I20" s="24"/>
      <c r="J20" s="24"/>
      <c r="K20" s="24"/>
      <c r="L20" s="24"/>
      <c r="M20" s="27"/>
      <c r="N20" s="24" t="s">
        <v>22</v>
      </c>
      <c r="O20" s="24" t="s">
        <v>102</v>
      </c>
    </row>
    <row r="21" customFormat="false" ht="42" hidden="false" customHeight="true" outlineLevel="0" collapsed="false">
      <c r="A21" s="23" t="s">
        <v>978</v>
      </c>
      <c r="B21" s="24"/>
      <c r="C21" s="24"/>
      <c r="D21" s="24"/>
      <c r="E21" s="24"/>
      <c r="F21" s="24"/>
      <c r="G21" s="24"/>
      <c r="H21" s="24"/>
      <c r="I21" s="24"/>
      <c r="J21" s="24"/>
      <c r="K21" s="24"/>
      <c r="L21" s="24"/>
      <c r="M21" s="27"/>
      <c r="N21" s="24" t="s">
        <v>22</v>
      </c>
      <c r="O21" s="24" t="s">
        <v>102</v>
      </c>
    </row>
    <row r="22" customFormat="false" ht="42" hidden="false" customHeight="true" outlineLevel="0" collapsed="false">
      <c r="A22" s="23" t="s">
        <v>979</v>
      </c>
      <c r="B22" s="24"/>
      <c r="C22" s="24"/>
      <c r="D22" s="24"/>
      <c r="E22" s="24"/>
      <c r="F22" s="24"/>
      <c r="G22" s="24"/>
      <c r="H22" s="24"/>
      <c r="I22" s="24"/>
      <c r="J22" s="24"/>
      <c r="K22" s="24"/>
      <c r="L22" s="24"/>
      <c r="M22" s="27"/>
      <c r="N22" s="24" t="s">
        <v>22</v>
      </c>
      <c r="O22" s="24" t="s">
        <v>102</v>
      </c>
    </row>
    <row r="23" customFormat="false" ht="42" hidden="false" customHeight="true" outlineLevel="0" collapsed="false">
      <c r="A23" s="23" t="s">
        <v>980</v>
      </c>
      <c r="B23" s="24"/>
      <c r="C23" s="24"/>
      <c r="D23" s="24"/>
      <c r="E23" s="24"/>
      <c r="F23" s="24"/>
      <c r="G23" s="24"/>
      <c r="H23" s="24"/>
      <c r="I23" s="24"/>
      <c r="J23" s="24"/>
      <c r="K23" s="24"/>
      <c r="L23" s="24"/>
      <c r="M23" s="27"/>
      <c r="N23" s="24" t="s">
        <v>22</v>
      </c>
      <c r="O23" s="24" t="s">
        <v>102</v>
      </c>
    </row>
    <row r="24" customFormat="false" ht="42" hidden="false" customHeight="true" outlineLevel="0" collapsed="false">
      <c r="A24" s="23" t="s">
        <v>981</v>
      </c>
      <c r="B24" s="24"/>
      <c r="C24" s="24"/>
      <c r="D24" s="24"/>
      <c r="E24" s="24"/>
      <c r="F24" s="24"/>
      <c r="G24" s="24"/>
      <c r="H24" s="24"/>
      <c r="I24" s="24"/>
      <c r="J24" s="24"/>
      <c r="K24" s="24"/>
      <c r="L24" s="24"/>
      <c r="M24" s="27"/>
      <c r="N24" s="24" t="s">
        <v>22</v>
      </c>
      <c r="O24" s="24" t="s">
        <v>102</v>
      </c>
    </row>
    <row r="25" customFormat="false" ht="42" hidden="false" customHeight="true" outlineLevel="0" collapsed="false">
      <c r="A25" s="23" t="s">
        <v>982</v>
      </c>
      <c r="B25" s="24"/>
      <c r="C25" s="24"/>
      <c r="D25" s="24"/>
      <c r="E25" s="24"/>
      <c r="F25" s="24"/>
      <c r="G25" s="24"/>
      <c r="H25" s="24"/>
      <c r="I25" s="24"/>
      <c r="J25" s="24"/>
      <c r="K25" s="24"/>
      <c r="L25" s="24"/>
      <c r="M25" s="27"/>
      <c r="N25" s="24" t="s">
        <v>22</v>
      </c>
      <c r="O25" s="24" t="s">
        <v>102</v>
      </c>
    </row>
    <row r="26" customFormat="false" ht="42" hidden="false" customHeight="true" outlineLevel="0" collapsed="false">
      <c r="A26" s="23" t="s">
        <v>983</v>
      </c>
      <c r="B26" s="24"/>
      <c r="C26" s="24"/>
      <c r="D26" s="24"/>
      <c r="E26" s="24"/>
      <c r="F26" s="24"/>
      <c r="G26" s="24"/>
      <c r="H26" s="24"/>
      <c r="I26" s="24"/>
      <c r="J26" s="24"/>
      <c r="K26" s="24"/>
      <c r="L26" s="24"/>
      <c r="M26" s="27"/>
      <c r="N26" s="24" t="s">
        <v>22</v>
      </c>
      <c r="O26" s="24" t="s">
        <v>102</v>
      </c>
    </row>
    <row r="27" customFormat="false" ht="42" hidden="false" customHeight="true" outlineLevel="0" collapsed="false">
      <c r="A27" s="23" t="s">
        <v>984</v>
      </c>
      <c r="B27" s="24"/>
      <c r="C27" s="24"/>
      <c r="D27" s="24"/>
      <c r="E27" s="24"/>
      <c r="F27" s="24"/>
      <c r="G27" s="24"/>
      <c r="H27" s="24"/>
      <c r="I27" s="24"/>
      <c r="J27" s="24"/>
      <c r="K27" s="24"/>
      <c r="L27" s="24"/>
      <c r="M27" s="27"/>
      <c r="N27" s="24" t="s">
        <v>22</v>
      </c>
      <c r="O27" s="24" t="s">
        <v>102</v>
      </c>
    </row>
    <row r="28" customFormat="false" ht="42" hidden="false" customHeight="true" outlineLevel="0" collapsed="false">
      <c r="A28" s="23" t="s">
        <v>985</v>
      </c>
      <c r="B28" s="24"/>
      <c r="C28" s="24"/>
      <c r="D28" s="24"/>
      <c r="E28" s="24"/>
      <c r="F28" s="24"/>
      <c r="G28" s="24"/>
      <c r="H28" s="24"/>
      <c r="I28" s="24"/>
      <c r="J28" s="24"/>
      <c r="K28" s="24"/>
      <c r="L28" s="24"/>
      <c r="M28" s="27"/>
      <c r="N28" s="24" t="s">
        <v>22</v>
      </c>
      <c r="O28" s="24" t="s">
        <v>102</v>
      </c>
    </row>
    <row r="29" customFormat="false" ht="42" hidden="false" customHeight="true" outlineLevel="0" collapsed="false">
      <c r="A29" s="23" t="s">
        <v>986</v>
      </c>
      <c r="B29" s="24"/>
      <c r="C29" s="24"/>
      <c r="D29" s="24"/>
      <c r="E29" s="24"/>
      <c r="F29" s="24"/>
      <c r="G29" s="24"/>
      <c r="H29" s="24"/>
      <c r="I29" s="24"/>
      <c r="J29" s="24"/>
      <c r="K29" s="24"/>
      <c r="L29" s="24"/>
      <c r="M29" s="27"/>
      <c r="N29" s="24" t="s">
        <v>22</v>
      </c>
      <c r="O29" s="24" t="s">
        <v>102</v>
      </c>
    </row>
    <row r="30" customFormat="false" ht="42" hidden="false" customHeight="true" outlineLevel="0" collapsed="false">
      <c r="A30" s="23" t="s">
        <v>987</v>
      </c>
      <c r="B30" s="24"/>
      <c r="C30" s="24"/>
      <c r="D30" s="24"/>
      <c r="E30" s="24"/>
      <c r="F30" s="24"/>
      <c r="G30" s="24"/>
      <c r="H30" s="24"/>
      <c r="I30" s="24"/>
      <c r="J30" s="24"/>
      <c r="K30" s="24"/>
      <c r="L30" s="24"/>
      <c r="M30" s="27"/>
      <c r="N30" s="24" t="s">
        <v>22</v>
      </c>
      <c r="O30" s="24" t="s">
        <v>102</v>
      </c>
    </row>
    <row r="31" customFormat="false" ht="42" hidden="false" customHeight="true" outlineLevel="0" collapsed="false">
      <c r="A31" s="23" t="s">
        <v>988</v>
      </c>
      <c r="B31" s="24"/>
      <c r="C31" s="24"/>
      <c r="D31" s="24"/>
      <c r="E31" s="24"/>
      <c r="F31" s="24"/>
      <c r="G31" s="24"/>
      <c r="H31" s="24"/>
      <c r="I31" s="24"/>
      <c r="J31" s="24"/>
      <c r="K31" s="24"/>
      <c r="L31" s="24"/>
      <c r="M31" s="27"/>
      <c r="N31" s="24" t="s">
        <v>22</v>
      </c>
      <c r="O31" s="24" t="s">
        <v>102</v>
      </c>
    </row>
    <row r="32" customFormat="false" ht="42" hidden="false" customHeight="true" outlineLevel="0" collapsed="false">
      <c r="A32" s="23" t="s">
        <v>989</v>
      </c>
      <c r="B32" s="24"/>
      <c r="C32" s="24"/>
      <c r="D32" s="24"/>
      <c r="E32" s="24"/>
      <c r="F32" s="24"/>
      <c r="G32" s="24"/>
      <c r="H32" s="24"/>
      <c r="I32" s="24"/>
      <c r="J32" s="24"/>
      <c r="K32" s="24"/>
      <c r="L32" s="24"/>
      <c r="M32" s="27"/>
      <c r="N32" s="24" t="s">
        <v>22</v>
      </c>
      <c r="O32" s="24" t="s">
        <v>102</v>
      </c>
    </row>
    <row r="33" customFormat="false" ht="42" hidden="false" customHeight="true" outlineLevel="0" collapsed="false">
      <c r="A33" s="23" t="s">
        <v>990</v>
      </c>
      <c r="B33" s="24"/>
      <c r="C33" s="24"/>
      <c r="D33" s="24"/>
      <c r="E33" s="24"/>
      <c r="F33" s="24"/>
      <c r="G33" s="24"/>
      <c r="H33" s="24"/>
      <c r="I33" s="24"/>
      <c r="J33" s="24"/>
      <c r="K33" s="24"/>
      <c r="L33" s="24"/>
      <c r="M33" s="27"/>
      <c r="N33" s="24" t="s">
        <v>22</v>
      </c>
      <c r="O33" s="24" t="s">
        <v>102</v>
      </c>
    </row>
    <row r="34" customFormat="false" ht="42" hidden="false" customHeight="true" outlineLevel="0" collapsed="false">
      <c r="A34" s="23" t="s">
        <v>991</v>
      </c>
      <c r="B34" s="24"/>
      <c r="C34" s="24"/>
      <c r="D34" s="24"/>
      <c r="E34" s="24"/>
      <c r="F34" s="24"/>
      <c r="G34" s="24"/>
      <c r="H34" s="24"/>
      <c r="I34" s="24"/>
      <c r="J34" s="24"/>
      <c r="K34" s="24"/>
      <c r="L34" s="24"/>
      <c r="M34" s="27"/>
      <c r="N34" s="24" t="s">
        <v>22</v>
      </c>
      <c r="O34" s="24" t="s">
        <v>102</v>
      </c>
    </row>
    <row r="35" customFormat="false" ht="42" hidden="false" customHeight="true" outlineLevel="0" collapsed="false">
      <c r="A35" s="23" t="s">
        <v>992</v>
      </c>
      <c r="B35" s="24"/>
      <c r="C35" s="24"/>
      <c r="D35" s="24"/>
      <c r="E35" s="24"/>
      <c r="F35" s="24"/>
      <c r="G35" s="24"/>
      <c r="H35" s="24"/>
      <c r="I35" s="24"/>
      <c r="J35" s="24"/>
      <c r="K35" s="24"/>
      <c r="L35" s="24"/>
      <c r="M35" s="27"/>
      <c r="N35" s="24" t="s">
        <v>22</v>
      </c>
      <c r="O35" s="24" t="s">
        <v>102</v>
      </c>
    </row>
    <row r="36" customFormat="false" ht="42" hidden="false" customHeight="true" outlineLevel="0" collapsed="false">
      <c r="A36" s="23" t="s">
        <v>993</v>
      </c>
      <c r="B36" s="24"/>
      <c r="C36" s="24"/>
      <c r="D36" s="24"/>
      <c r="E36" s="24"/>
      <c r="F36" s="24"/>
      <c r="G36" s="24"/>
      <c r="H36" s="24"/>
      <c r="I36" s="24"/>
      <c r="J36" s="24"/>
      <c r="K36" s="24"/>
      <c r="L36" s="24"/>
      <c r="M36" s="27"/>
      <c r="N36" s="24" t="s">
        <v>22</v>
      </c>
      <c r="O36" s="24" t="s">
        <v>102</v>
      </c>
    </row>
    <row r="37" customFormat="false" ht="42" hidden="false" customHeight="true" outlineLevel="0" collapsed="false">
      <c r="A37" s="23" t="s">
        <v>994</v>
      </c>
      <c r="B37" s="24"/>
      <c r="C37" s="24"/>
      <c r="D37" s="24"/>
      <c r="E37" s="24"/>
      <c r="F37" s="24"/>
      <c r="G37" s="24"/>
      <c r="H37" s="24"/>
      <c r="I37" s="24"/>
      <c r="J37" s="24"/>
      <c r="K37" s="24"/>
      <c r="L37" s="24"/>
      <c r="M37" s="27"/>
      <c r="N37" s="24" t="s">
        <v>22</v>
      </c>
      <c r="O37" s="24" t="s">
        <v>102</v>
      </c>
    </row>
    <row r="38" customFormat="false" ht="42" hidden="false" customHeight="true" outlineLevel="0" collapsed="false">
      <c r="A38" s="23" t="s">
        <v>995</v>
      </c>
      <c r="B38" s="24"/>
      <c r="C38" s="24"/>
      <c r="D38" s="24"/>
      <c r="E38" s="24"/>
      <c r="F38" s="24"/>
      <c r="G38" s="24"/>
      <c r="H38" s="24"/>
      <c r="I38" s="24"/>
      <c r="J38" s="24"/>
      <c r="K38" s="24"/>
      <c r="L38" s="24"/>
      <c r="M38" s="27"/>
      <c r="N38" s="24" t="s">
        <v>22</v>
      </c>
      <c r="O38" s="24" t="s">
        <v>102</v>
      </c>
    </row>
    <row r="39" customFormat="false" ht="42" hidden="false" customHeight="true" outlineLevel="0" collapsed="false">
      <c r="A39" s="23" t="s">
        <v>996</v>
      </c>
      <c r="B39" s="24"/>
      <c r="C39" s="24"/>
      <c r="D39" s="24"/>
      <c r="E39" s="24"/>
      <c r="F39" s="24"/>
      <c r="G39" s="24"/>
      <c r="H39" s="24"/>
      <c r="I39" s="24"/>
      <c r="J39" s="24"/>
      <c r="K39" s="24"/>
      <c r="L39" s="24"/>
      <c r="M39" s="27"/>
      <c r="N39" s="24" t="s">
        <v>22</v>
      </c>
      <c r="O39" s="24" t="s">
        <v>102</v>
      </c>
    </row>
    <row r="40" customFormat="false" ht="42" hidden="false" customHeight="true" outlineLevel="0" collapsed="false">
      <c r="A40" s="23" t="s">
        <v>997</v>
      </c>
      <c r="B40" s="24"/>
      <c r="C40" s="24"/>
      <c r="D40" s="24"/>
      <c r="E40" s="24"/>
      <c r="F40" s="24"/>
      <c r="G40" s="24"/>
      <c r="H40" s="24"/>
      <c r="I40" s="24"/>
      <c r="J40" s="24"/>
      <c r="K40" s="24"/>
      <c r="L40" s="24"/>
      <c r="M40" s="27"/>
      <c r="N40" s="24" t="s">
        <v>22</v>
      </c>
      <c r="O40" s="24" t="s">
        <v>102</v>
      </c>
    </row>
    <row r="41" customFormat="false" ht="42" hidden="false" customHeight="true" outlineLevel="0" collapsed="false">
      <c r="A41" s="23" t="s">
        <v>998</v>
      </c>
      <c r="B41" s="24"/>
      <c r="C41" s="24"/>
      <c r="D41" s="24"/>
      <c r="E41" s="24"/>
      <c r="F41" s="24"/>
      <c r="G41" s="24"/>
      <c r="H41" s="24"/>
      <c r="I41" s="24"/>
      <c r="J41" s="24"/>
      <c r="K41" s="24"/>
      <c r="L41" s="24"/>
      <c r="M41" s="27"/>
      <c r="N41" s="24" t="s">
        <v>22</v>
      </c>
      <c r="O41" s="24" t="s">
        <v>102</v>
      </c>
    </row>
    <row r="42" customFormat="false" ht="42" hidden="false" customHeight="true" outlineLevel="0" collapsed="false">
      <c r="A42" s="23" t="s">
        <v>999</v>
      </c>
      <c r="B42" s="24"/>
      <c r="C42" s="24"/>
      <c r="D42" s="24"/>
      <c r="E42" s="24"/>
      <c r="F42" s="24"/>
      <c r="G42" s="24"/>
      <c r="H42" s="24"/>
      <c r="I42" s="24"/>
      <c r="J42" s="24"/>
      <c r="K42" s="24"/>
      <c r="L42" s="24"/>
      <c r="M42" s="27"/>
      <c r="N42" s="24" t="s">
        <v>22</v>
      </c>
      <c r="O42" s="24" t="s">
        <v>102</v>
      </c>
    </row>
    <row r="43" customFormat="false" ht="42" hidden="false" customHeight="true" outlineLevel="0" collapsed="false">
      <c r="A43" s="23" t="s">
        <v>1000</v>
      </c>
      <c r="B43" s="24"/>
      <c r="C43" s="24"/>
      <c r="D43" s="24"/>
      <c r="E43" s="24"/>
      <c r="F43" s="24"/>
      <c r="G43" s="24"/>
      <c r="H43" s="24"/>
      <c r="I43" s="24"/>
      <c r="J43" s="24"/>
      <c r="K43" s="24"/>
      <c r="L43" s="24"/>
      <c r="M43" s="27"/>
      <c r="N43" s="24" t="s">
        <v>22</v>
      </c>
      <c r="O43" s="24" t="s">
        <v>102</v>
      </c>
    </row>
    <row r="44" customFormat="false" ht="42" hidden="false" customHeight="true" outlineLevel="0" collapsed="false">
      <c r="A44" s="23" t="s">
        <v>1001</v>
      </c>
      <c r="B44" s="24"/>
      <c r="C44" s="24"/>
      <c r="D44" s="24"/>
      <c r="E44" s="24"/>
      <c r="F44" s="24"/>
      <c r="G44" s="24"/>
      <c r="H44" s="24"/>
      <c r="I44" s="24"/>
      <c r="J44" s="24"/>
      <c r="K44" s="24"/>
      <c r="L44" s="24"/>
      <c r="M44" s="27"/>
      <c r="N44" s="24" t="s">
        <v>22</v>
      </c>
      <c r="O44" s="24" t="s">
        <v>102</v>
      </c>
    </row>
    <row r="45" customFormat="false" ht="42" hidden="false" customHeight="true" outlineLevel="0" collapsed="false">
      <c r="A45" s="25" t="s">
        <v>1002</v>
      </c>
      <c r="B45" s="26"/>
      <c r="C45" s="26"/>
      <c r="D45" s="26"/>
      <c r="E45" s="26"/>
      <c r="F45" s="26"/>
      <c r="G45" s="26"/>
      <c r="H45" s="26"/>
      <c r="I45" s="26"/>
      <c r="J45" s="26"/>
      <c r="K45" s="26"/>
      <c r="L45" s="26"/>
      <c r="M45" s="28"/>
      <c r="N45" s="26" t="s">
        <v>22</v>
      </c>
      <c r="O45" s="26" t="s">
        <v>102</v>
      </c>
    </row>
  </sheetData>
  <mergeCells count="2">
    <mergeCell ref="A2:O2"/>
    <mergeCell ref="A3:O3"/>
  </mergeCells>
  <conditionalFormatting sqref="H6:H45">
    <cfRule type="containsText" priority="2" operator="containsText" aboveAverage="0" equalAverage="0" bottom="0" percent="0" rank="0" text="Walk" dxfId="0">
      <formula>NOT(ISERROR(SEARCH("Walk",H6)))</formula>
    </cfRule>
  </conditionalFormatting>
  <conditionalFormatting sqref="F6:F45">
    <cfRule type="containsText" priority="3" operator="containsText" aboveAverage="0" equalAverage="0" bottom="0" percent="0" rank="0" text="Critical" dxfId="0">
      <formula>NOT(ISERROR(SEARCH("Critical",F6)))</formula>
    </cfRule>
  </conditionalFormatting>
  <dataValidations count="6">
    <dataValidation allowBlank="false" errorStyle="stop" operator="between" showDropDown="false" showErrorMessage="false" showInputMessage="false" sqref="N6:N45" type="list">
      <formula1>"Open,In Progress,Resolved,Accepted,Escalated"</formula1>
      <formula2>0</formula2>
    </dataValidation>
    <dataValidation allowBlank="false" errorStyle="stop" operator="between" showDropDown="false" showErrorMessage="false" showInputMessage="false" sqref="F6:F45" type="list">
      <formula1>"Critical,High,Medium,Low"</formula1>
      <formula2>0</formula2>
    </dataValidation>
    <dataValidation allowBlank="false" errorStyle="stop" operator="between" showDropDown="false" showErrorMessage="false" showInputMessage="false" sqref="O6:O45" type="list">
      <formula1>"Keep,Revise,Remove"</formula1>
      <formula2>0</formula2>
    </dataValidation>
    <dataValidation allowBlank="true" error="Choose one of: Investigate, Price, Protect, Walk" errorStyle="stop" errorTitle="Pick from the list" operator="between" showDropDown="false" showErrorMessage="true" showInputMessage="false" sqref="H6:H45" type="list">
      <formula1>"Investigate,Price,Protect,Walk"</formula1>
      <formula2>0</formula2>
    </dataValidation>
    <dataValidation allowBlank="true" error="Choose one of: High, Medium, Low" errorStyle="stop" errorTitle="Pick from the list" operator="between" showDropDown="false" showErrorMessage="true" showInputMessage="false" sqref="G6:G45" type="list">
      <formula1>"High,Medium,Low"</formula1>
      <formula2>0</formula2>
    </dataValidation>
    <dataValidation allowBlank="true" error="Enter a date, for example 3/15/2027." errorStyle="stop" errorTitle="Date needed" operator="greaterThan" showDropDown="false" showErrorMessage="true" showInputMessage="false" sqref="M6:M45" type="date">
      <formula1>36526</formula1>
      <formula2>0</formula2>
    </dataValidation>
  </dataValidations>
  <printOptions headings="false" gridLines="false" gridLinesSet="true" horizontalCentered="false" verticalCentered="false"/>
  <pageMargins left="0.4" right="0.4" top="0.5" bottom="0.5" header="0.511811023622047" footer="0.3"/>
  <pageSetup paperSize="1" scale="100" fitToWidth="1" fitToHeight="0" pageOrder="downThenOver" orientation="landscape" blackAndWhite="false" draft="false" cellComments="none" horizontalDpi="300" verticalDpi="300" copies="1"/>
  <headerFooter differentFirst="false" differentOddEven="false">
    <oddHeader/>
    <oddFooter>&amp;C&amp;"Calibri,Regular"&amp;8 &amp;A · page &amp;P of &amp;N</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2026-10-31T21:48:43Z</dcterms:created>
  <dc:creator>Mike Ye</dc:creator>
  <dc:description/>
  <dc:language>en-US</dc:language>
  <cp:lastModifiedBy/>
  <dcterms:modified xsi:type="dcterms:W3CDTF">2026-10-31T21:48:44Z</dcterms:modified>
  <cp:revision>0</cp:revision>
  <dc:subject/>
  <dc:title>M&amp;A Due Diligence Checklist v1.1</dc:title>
</cp:coreProperties>
</file>

<file path=docProps/custom.xml><?xml version="1.0" encoding="utf-8"?>
<Properties xmlns="http://schemas.openxmlformats.org/officeDocument/2006/custom-properties" xmlns:vt="http://schemas.openxmlformats.org/officeDocument/2006/docPropsVTypes"/>
</file>